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96" yWindow="810" windowWidth="12855" windowHeight="10935" tabRatio="598" activeTab="0"/>
  </bookViews>
  <sheets>
    <sheet name="合併資產負債表" sheetId="1" r:id="rId1"/>
    <sheet name="合併綜合損益表" sheetId="2" r:id="rId2"/>
    <sheet name="合併權益變動表" sheetId="3" r:id="rId3"/>
    <sheet name="合併現金流量表" sheetId="4" r:id="rId4"/>
  </sheets>
  <definedNames>
    <definedName name="ActDesc" localSheetId="0">'合併資產負債表'!$C$8</definedName>
    <definedName name="ActDesc_1" localSheetId="0">'合併資產負債表'!$C$39</definedName>
    <definedName name="BeginDayC_1" localSheetId="3">'合併現金流量表'!$E$6</definedName>
    <definedName name="Col01" localSheetId="0">'合併資產負債表'!$E$8</definedName>
    <definedName name="Col01_1" localSheetId="0">'合併資產負債表'!$E$39</definedName>
    <definedName name="Col02" localSheetId="0">'合併資產負債表'!$G$8</definedName>
    <definedName name="Col02_1" localSheetId="0">'合併資產負債表'!$G$39</definedName>
    <definedName name="Col03" localSheetId="0">'合併資產負債表'!$I$8</definedName>
    <definedName name="Col03_1" localSheetId="0">'合併資產負債表'!$I$39</definedName>
    <definedName name="Col04_1" localSheetId="0">'合併資產負債表'!$K$39</definedName>
    <definedName name="Col04_P2" localSheetId="0">'合併資產負債表'!$O$39</definedName>
    <definedName name="Col05_1" localSheetId="0">'合併資產負債表'!$M$39</definedName>
    <definedName name="Col05_P2" localSheetId="0">'合併資產負債表'!#REF!</definedName>
    <definedName name="Col06_1" localSheetId="0">'合併資產負債表'!$O$39</definedName>
    <definedName name="Col06_P2" localSheetId="0">'合併資產負債表'!#REF!</definedName>
    <definedName name="Col07_P2" localSheetId="0">'合併資產負債表'!#REF!</definedName>
    <definedName name="Col08_P2" localSheetId="0">'合併資產負債表'!#REF!</definedName>
    <definedName name="Col09" localSheetId="2">'合併權益變動表'!$U$12</definedName>
    <definedName name="Col10" localSheetId="2">'合併權益變動表'!$W$12</definedName>
    <definedName name="EndDay1C_1" localSheetId="3">'合併現金流量表'!#REF!</definedName>
    <definedName name="EndDayC_2" localSheetId="0">'合併資產負債表'!#REF!</definedName>
    <definedName name="EndDayC_3" localSheetId="0">'合併資產負債表'!#REF!</definedName>
    <definedName name="EndDayC_4" localSheetId="0">'合併資產負債表'!#REF!</definedName>
    <definedName name="EndYear1C_3" localSheetId="0">'合併資產負債表'!#REF!</definedName>
    <definedName name="EndYear1C_4" localSheetId="0">'合併資產負債表'!#REF!</definedName>
    <definedName name="EndYear1C_6" localSheetId="0">'合併資產負債表'!#REF!</definedName>
    <definedName name="IFRSEndYear1C" localSheetId="1">'合併綜合損益表'!$P$7</definedName>
    <definedName name="IFRSEndYearC" localSheetId="1">'合併綜合損益表'!$L$7</definedName>
    <definedName name="IFRSPeriodC" localSheetId="1">'合併綜合損益表'!#REF!</definedName>
    <definedName name="IFRSPeriodC_1" localSheetId="1">'合併綜合損益表'!$E$7</definedName>
    <definedName name="IFRSPeriodC_2" localSheetId="1">'合併綜合損益表'!$I$7</definedName>
  </definedNames>
  <calcPr fullCalcOnLoad="1"/>
</workbook>
</file>

<file path=xl/sharedStrings.xml><?xml version="1.0" encoding="utf-8"?>
<sst xmlns="http://schemas.openxmlformats.org/spreadsheetml/2006/main" count="462" uniqueCount="271">
  <si>
    <t>代碼</t>
  </si>
  <si>
    <t>-</t>
  </si>
  <si>
    <t>法定盈餘公積</t>
  </si>
  <si>
    <t>特別盈餘公積</t>
  </si>
  <si>
    <t>未分配盈餘</t>
  </si>
  <si>
    <t>備供出售金融資產未實現利益</t>
  </si>
  <si>
    <t>股本</t>
  </si>
  <si>
    <t>股票股利</t>
  </si>
  <si>
    <t>現金股利</t>
  </si>
  <si>
    <t>臺灣新光商業銀行股份有限公司及子公司</t>
  </si>
  <si>
    <t>4xxxx</t>
  </si>
  <si>
    <t>單位：除另予註明者外</t>
  </si>
  <si>
    <t>，係新台幣仟元</t>
  </si>
  <si>
    <t>歸屬於本公司業主之權益</t>
  </si>
  <si>
    <t>權益總額</t>
  </si>
  <si>
    <t>A1</t>
  </si>
  <si>
    <t>B1</t>
  </si>
  <si>
    <t>B5</t>
  </si>
  <si>
    <t>B9</t>
  </si>
  <si>
    <t>D1</t>
  </si>
  <si>
    <t>D3</t>
  </si>
  <si>
    <t>D5</t>
  </si>
  <si>
    <t>Z1</t>
  </si>
  <si>
    <t>其他權益項目</t>
  </si>
  <si>
    <t>合併權益變動表</t>
  </si>
  <si>
    <t>A10000</t>
  </si>
  <si>
    <t>A20010</t>
  </si>
  <si>
    <t>A20300</t>
  </si>
  <si>
    <t>A20400</t>
  </si>
  <si>
    <t>A20900</t>
  </si>
  <si>
    <t>A21200</t>
  </si>
  <si>
    <t>A21300</t>
  </si>
  <si>
    <t>A20100</t>
  </si>
  <si>
    <t>A20200</t>
  </si>
  <si>
    <t>A41110</t>
  </si>
  <si>
    <t>A41120</t>
  </si>
  <si>
    <t>A41150</t>
  </si>
  <si>
    <t>A41160</t>
  </si>
  <si>
    <t>A41990</t>
  </si>
  <si>
    <t>A42110</t>
  </si>
  <si>
    <t>A42120</t>
  </si>
  <si>
    <t>A42150</t>
  </si>
  <si>
    <t>A42160</t>
  </si>
  <si>
    <t>A42180</t>
  </si>
  <si>
    <t>A42990</t>
  </si>
  <si>
    <t>A33000</t>
  </si>
  <si>
    <t>A33100</t>
  </si>
  <si>
    <t>A33200</t>
  </si>
  <si>
    <t>A33300</t>
  </si>
  <si>
    <t>A33500</t>
  </si>
  <si>
    <t>AAAA</t>
  </si>
  <si>
    <t>B00300</t>
  </si>
  <si>
    <t>B00400</t>
  </si>
  <si>
    <t>B00900</t>
  </si>
  <si>
    <t>B06500</t>
  </si>
  <si>
    <t>B02700</t>
  </si>
  <si>
    <t>B04500</t>
  </si>
  <si>
    <t>B02800</t>
  </si>
  <si>
    <t>BBBB</t>
  </si>
  <si>
    <t>DDDD</t>
  </si>
  <si>
    <t>EEEE</t>
  </si>
  <si>
    <t>E00100</t>
  </si>
  <si>
    <t>E00200</t>
  </si>
  <si>
    <t>資本公積</t>
  </si>
  <si>
    <t>法定盈餘公積</t>
  </si>
  <si>
    <t>保留盈餘</t>
  </si>
  <si>
    <t>股本溢價</t>
  </si>
  <si>
    <t>國外營運機構財務報表換算之兌換差額</t>
  </si>
  <si>
    <t>增資準備</t>
  </si>
  <si>
    <t>其他</t>
  </si>
  <si>
    <t>A23100</t>
  </si>
  <si>
    <t>A22500</t>
  </si>
  <si>
    <t>B01100</t>
  </si>
  <si>
    <t>B00600</t>
  </si>
  <si>
    <t>B00800</t>
  </si>
  <si>
    <t>B06600</t>
  </si>
  <si>
    <t>B01200</t>
  </si>
  <si>
    <t>C01400</t>
  </si>
  <si>
    <t>C04200</t>
  </si>
  <si>
    <t>C03000</t>
  </si>
  <si>
    <t>C04500</t>
  </si>
  <si>
    <r>
      <rPr>
        <sz val="11.5"/>
        <color indexed="8"/>
        <rFont val="標楷體"/>
        <family val="4"/>
      </rPr>
      <t>民國</t>
    </r>
    <r>
      <rPr>
        <sz val="11.5"/>
        <color indexed="8"/>
        <rFont val="Times New Roman"/>
        <family val="1"/>
      </rPr>
      <t>105</t>
    </r>
    <r>
      <rPr>
        <sz val="11.5"/>
        <color indexed="8"/>
        <rFont val="標楷體"/>
        <family val="4"/>
      </rPr>
      <t>年及</t>
    </r>
    <r>
      <rPr>
        <sz val="11.5"/>
        <color indexed="8"/>
        <rFont val="Times New Roman"/>
        <family val="1"/>
      </rPr>
      <t>104</t>
    </r>
    <r>
      <rPr>
        <sz val="11.5"/>
        <color indexed="8"/>
        <rFont val="標楷體"/>
        <family val="4"/>
      </rPr>
      <t>年</t>
    </r>
    <r>
      <rPr>
        <sz val="11.5"/>
        <color indexed="8"/>
        <rFont val="Times New Roman"/>
        <family val="1"/>
      </rPr>
      <t>7</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9</t>
    </r>
    <r>
      <rPr>
        <sz val="11.5"/>
        <color indexed="8"/>
        <rFont val="標楷體"/>
        <family val="4"/>
      </rPr>
      <t>月</t>
    </r>
    <r>
      <rPr>
        <sz val="11.5"/>
        <color indexed="8"/>
        <rFont val="Times New Roman"/>
        <family val="1"/>
      </rPr>
      <t>30</t>
    </r>
    <r>
      <rPr>
        <sz val="11.5"/>
        <color indexed="8"/>
        <rFont val="標楷體"/>
        <family val="4"/>
      </rPr>
      <t>日以及民國</t>
    </r>
    <r>
      <rPr>
        <sz val="11.5"/>
        <color indexed="8"/>
        <rFont val="Times New Roman"/>
        <family val="1"/>
      </rPr>
      <t>105</t>
    </r>
    <r>
      <rPr>
        <sz val="11.5"/>
        <color indexed="8"/>
        <rFont val="標楷體"/>
        <family val="4"/>
      </rPr>
      <t>年及</t>
    </r>
    <r>
      <rPr>
        <sz val="11.5"/>
        <color indexed="8"/>
        <rFont val="Times New Roman"/>
        <family val="1"/>
      </rPr>
      <t>104</t>
    </r>
    <r>
      <rPr>
        <sz val="11.5"/>
        <color indexed="8"/>
        <rFont val="標楷體"/>
        <family val="4"/>
      </rPr>
      <t>年</t>
    </r>
    <r>
      <rPr>
        <sz val="11.5"/>
        <color indexed="8"/>
        <rFont val="Times New Roman"/>
        <family val="1"/>
      </rPr>
      <t>1</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9</t>
    </r>
    <r>
      <rPr>
        <sz val="11.5"/>
        <color indexed="8"/>
        <rFont val="標楷體"/>
        <family val="4"/>
      </rPr>
      <t>月</t>
    </r>
    <r>
      <rPr>
        <sz val="11.5"/>
        <color indexed="8"/>
        <rFont val="Times New Roman"/>
        <family val="1"/>
      </rPr>
      <t>30</t>
    </r>
    <r>
      <rPr>
        <sz val="11.5"/>
        <color indexed="8"/>
        <rFont val="標楷體"/>
        <family val="4"/>
      </rPr>
      <t>日</t>
    </r>
  </si>
  <si>
    <t>104年1月1日餘額</t>
  </si>
  <si>
    <t>103年度盈餘指撥及分配</t>
  </si>
  <si>
    <t>104年1月1日至9月30日淨利</t>
  </si>
  <si>
    <t>104年1月1日至9月30日稅後其他綜合損益</t>
  </si>
  <si>
    <t>104年1月1日至9月30日綜合損益總額</t>
  </si>
  <si>
    <t>104年9月30日餘額</t>
  </si>
  <si>
    <t>105年1月1日餘額</t>
  </si>
  <si>
    <t>104年度盈餘指撥及分配</t>
  </si>
  <si>
    <t>105年1月1日至9月30日淨利</t>
  </si>
  <si>
    <t>105年1月1日至9月30日稅後其他綜合損益</t>
  </si>
  <si>
    <t>105年1月1日至9月30日綜合損益總額</t>
  </si>
  <si>
    <t>105年9月30日餘額</t>
  </si>
  <si>
    <r>
      <t>民國</t>
    </r>
    <r>
      <rPr>
        <sz val="10.5"/>
        <rFont val="Times New Roman"/>
        <family val="1"/>
      </rPr>
      <t>105</t>
    </r>
    <r>
      <rPr>
        <sz val="10.5"/>
        <rFont val="標楷體"/>
        <family val="4"/>
      </rPr>
      <t>年及</t>
    </r>
    <r>
      <rPr>
        <sz val="10.5"/>
        <rFont val="Times New Roman"/>
        <family val="1"/>
      </rPr>
      <t>104</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t>
    </r>
  </si>
  <si>
    <t>A22700</t>
  </si>
  <si>
    <t>B01000</t>
  </si>
  <si>
    <t>B05500</t>
  </si>
  <si>
    <t>B03800</t>
  </si>
  <si>
    <t>E00210</t>
  </si>
  <si>
    <t>E00220</t>
  </si>
  <si>
    <r>
      <t>105</t>
    </r>
    <r>
      <rPr>
        <sz val="12"/>
        <rFont val="標楷體"/>
        <family val="4"/>
      </rPr>
      <t>年</t>
    </r>
    <r>
      <rPr>
        <sz val="12"/>
        <rFont val="Times New Roman"/>
        <family val="1"/>
      </rPr>
      <t>9</t>
    </r>
    <r>
      <rPr>
        <sz val="12"/>
        <rFont val="標楷體"/>
        <family val="4"/>
      </rPr>
      <t>月</t>
    </r>
    <r>
      <rPr>
        <sz val="12"/>
        <rFont val="Times New Roman"/>
        <family val="1"/>
      </rPr>
      <t>30</t>
    </r>
    <r>
      <rPr>
        <sz val="12"/>
        <rFont val="標楷體"/>
        <family val="4"/>
      </rPr>
      <t>日</t>
    </r>
  </si>
  <si>
    <r>
      <t>104</t>
    </r>
    <r>
      <rPr>
        <sz val="12"/>
        <rFont val="標楷體"/>
        <family val="4"/>
      </rPr>
      <t>年</t>
    </r>
    <r>
      <rPr>
        <sz val="12"/>
        <rFont val="Times New Roman"/>
        <family val="1"/>
      </rPr>
      <t>9</t>
    </r>
    <r>
      <rPr>
        <sz val="12"/>
        <rFont val="標楷體"/>
        <family val="4"/>
      </rPr>
      <t>月</t>
    </r>
    <r>
      <rPr>
        <sz val="12"/>
        <rFont val="Times New Roman"/>
        <family val="1"/>
      </rPr>
      <t>30</t>
    </r>
    <r>
      <rPr>
        <sz val="12"/>
        <rFont val="標楷體"/>
        <family val="4"/>
      </rPr>
      <t>日</t>
    </r>
  </si>
  <si>
    <r>
      <t>105</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9</t>
    </r>
    <r>
      <rPr>
        <sz val="12"/>
        <rFont val="標楷體"/>
        <family val="4"/>
      </rPr>
      <t>月</t>
    </r>
    <r>
      <rPr>
        <sz val="12"/>
        <rFont val="Times New Roman"/>
        <family val="1"/>
      </rPr>
      <t>30</t>
    </r>
    <r>
      <rPr>
        <sz val="12"/>
        <rFont val="標楷體"/>
        <family val="4"/>
      </rPr>
      <t>日</t>
    </r>
  </si>
  <si>
    <r>
      <t>104</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9</t>
    </r>
    <r>
      <rPr>
        <sz val="12"/>
        <rFont val="標楷體"/>
        <family val="4"/>
      </rPr>
      <t>月</t>
    </r>
    <r>
      <rPr>
        <sz val="12"/>
        <rFont val="Times New Roman"/>
        <family val="1"/>
      </rPr>
      <t>30</t>
    </r>
    <r>
      <rPr>
        <sz val="12"/>
        <rFont val="標楷體"/>
        <family val="4"/>
      </rPr>
      <t>日</t>
    </r>
  </si>
  <si>
    <r>
      <rPr>
        <sz val="11"/>
        <rFont val="標楷體"/>
        <family val="4"/>
      </rPr>
      <t>臺灣新光商業銀行股份有限公司及子公司</t>
    </r>
  </si>
  <si>
    <r>
      <rPr>
        <sz val="11"/>
        <rFont val="標楷體"/>
        <family val="4"/>
      </rPr>
      <t>合併資產負債表</t>
    </r>
  </si>
  <si>
    <r>
      <rPr>
        <sz val="11"/>
        <rFont val="標楷體"/>
        <family val="4"/>
      </rPr>
      <t>民國</t>
    </r>
    <r>
      <rPr>
        <sz val="11"/>
        <rFont val="Times New Roman"/>
        <family val="1"/>
      </rPr>
      <t>105</t>
    </r>
    <r>
      <rPr>
        <sz val="11"/>
        <rFont val="標楷體"/>
        <family val="4"/>
      </rPr>
      <t>年</t>
    </r>
    <r>
      <rPr>
        <sz val="11"/>
        <rFont val="Times New Roman"/>
        <family val="1"/>
      </rPr>
      <t>9</t>
    </r>
    <r>
      <rPr>
        <sz val="11"/>
        <rFont val="標楷體"/>
        <family val="4"/>
      </rPr>
      <t>月</t>
    </r>
    <r>
      <rPr>
        <sz val="11"/>
        <rFont val="Times New Roman"/>
        <family val="1"/>
      </rPr>
      <t>30</t>
    </r>
    <r>
      <rPr>
        <sz val="11"/>
        <rFont val="標楷體"/>
        <family val="4"/>
      </rPr>
      <t>日暨民國</t>
    </r>
    <r>
      <rPr>
        <sz val="11"/>
        <rFont val="Times New Roman"/>
        <family val="1"/>
      </rPr>
      <t>104</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日及</t>
    </r>
    <r>
      <rPr>
        <sz val="11"/>
        <rFont val="Times New Roman"/>
        <family val="1"/>
      </rPr>
      <t>9</t>
    </r>
    <r>
      <rPr>
        <sz val="11"/>
        <rFont val="標楷體"/>
        <family val="4"/>
      </rPr>
      <t>月</t>
    </r>
    <r>
      <rPr>
        <sz val="11"/>
        <rFont val="Times New Roman"/>
        <family val="1"/>
      </rPr>
      <t>30</t>
    </r>
    <r>
      <rPr>
        <sz val="11"/>
        <rFont val="標楷體"/>
        <family val="4"/>
      </rPr>
      <t>日</t>
    </r>
  </si>
  <si>
    <r>
      <rPr>
        <sz val="11"/>
        <rFont val="標楷體"/>
        <family val="4"/>
      </rPr>
      <t>單位：新台幣仟元</t>
    </r>
  </si>
  <si>
    <r>
      <t>105</t>
    </r>
    <r>
      <rPr>
        <sz val="11"/>
        <rFont val="標楷體"/>
        <family val="4"/>
      </rPr>
      <t>年</t>
    </r>
    <r>
      <rPr>
        <sz val="11"/>
        <rFont val="Times New Roman"/>
        <family val="1"/>
      </rPr>
      <t>9</t>
    </r>
    <r>
      <rPr>
        <sz val="11"/>
        <rFont val="標楷體"/>
        <family val="4"/>
      </rPr>
      <t>月</t>
    </r>
    <r>
      <rPr>
        <sz val="11"/>
        <rFont val="Times New Roman"/>
        <family val="1"/>
      </rPr>
      <t>30</t>
    </r>
    <r>
      <rPr>
        <sz val="11"/>
        <rFont val="標楷體"/>
        <family val="4"/>
      </rPr>
      <t>日</t>
    </r>
  </si>
  <si>
    <r>
      <t>104</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</si>
  <si>
    <r>
      <t>104</t>
    </r>
    <r>
      <rPr>
        <sz val="11"/>
        <rFont val="標楷體"/>
        <family val="4"/>
      </rPr>
      <t>年</t>
    </r>
    <r>
      <rPr>
        <sz val="11"/>
        <rFont val="Times New Roman"/>
        <family val="1"/>
      </rPr>
      <t>9</t>
    </r>
    <r>
      <rPr>
        <sz val="11"/>
        <rFont val="標楷體"/>
        <family val="4"/>
      </rPr>
      <t>月</t>
    </r>
    <r>
      <rPr>
        <sz val="11"/>
        <rFont val="Times New Roman"/>
        <family val="1"/>
      </rPr>
      <t>30</t>
    </r>
    <r>
      <rPr>
        <sz val="11"/>
        <rFont val="標楷體"/>
        <family val="4"/>
      </rPr>
      <t>日</t>
    </r>
  </si>
  <si>
    <r>
      <rPr>
        <sz val="11"/>
        <rFont val="標楷體"/>
        <family val="4"/>
      </rPr>
      <t>代碼</t>
    </r>
  </si>
  <si>
    <r>
      <rPr>
        <sz val="11"/>
        <rFont val="標楷體"/>
        <family val="4"/>
      </rPr>
      <t>資產</t>
    </r>
  </si>
  <si>
    <r>
      <rPr>
        <sz val="11"/>
        <rFont val="標楷體"/>
        <family val="4"/>
      </rPr>
      <t>金額</t>
    </r>
  </si>
  <si>
    <r>
      <rPr>
        <sz val="11"/>
        <rFont val="標楷體"/>
        <family val="4"/>
      </rPr>
      <t>％</t>
    </r>
  </si>
  <si>
    <r>
      <rPr>
        <sz val="11"/>
        <rFont val="標楷體"/>
        <family val="4"/>
      </rPr>
      <t>現金及約當現金</t>
    </r>
  </si>
  <si>
    <r>
      <rPr>
        <sz val="11"/>
        <rFont val="標楷體"/>
        <family val="4"/>
      </rPr>
      <t>存放央行及拆借銀行同業</t>
    </r>
  </si>
  <si>
    <r>
      <rPr>
        <sz val="11"/>
        <rFont val="標楷體"/>
        <family val="4"/>
      </rPr>
      <t>透過損益按公允價值衡量之金融資產</t>
    </r>
  </si>
  <si>
    <r>
      <rPr>
        <sz val="11"/>
        <rFont val="標楷體"/>
        <family val="4"/>
      </rPr>
      <t>應收款項－淨額</t>
    </r>
  </si>
  <si>
    <r>
      <rPr>
        <sz val="11"/>
        <rFont val="標楷體"/>
        <family val="4"/>
      </rPr>
      <t>本期所得稅資產</t>
    </r>
  </si>
  <si>
    <r>
      <rPr>
        <sz val="11"/>
        <rFont val="標楷體"/>
        <family val="4"/>
      </rPr>
      <t>貼現及放款－淨額</t>
    </r>
  </si>
  <si>
    <r>
      <rPr>
        <sz val="11"/>
        <rFont val="標楷體"/>
        <family val="4"/>
      </rPr>
      <t>備供出售金融資產－淨額</t>
    </r>
  </si>
  <si>
    <r>
      <rPr>
        <sz val="11"/>
        <rFont val="標楷體"/>
        <family val="4"/>
      </rPr>
      <t>持有至到期日金融資產－淨額</t>
    </r>
  </si>
  <si>
    <r>
      <rPr>
        <sz val="11"/>
        <rFont val="標楷體"/>
        <family val="4"/>
      </rPr>
      <t>其他金融資產－淨額</t>
    </r>
  </si>
  <si>
    <r>
      <rPr>
        <sz val="11"/>
        <rFont val="標楷體"/>
        <family val="4"/>
      </rPr>
      <t>不動產及設備－淨額</t>
    </r>
  </si>
  <si>
    <r>
      <rPr>
        <sz val="11"/>
        <rFont val="標楷體"/>
        <family val="4"/>
      </rPr>
      <t>投資性不動產</t>
    </r>
  </si>
  <si>
    <r>
      <rPr>
        <sz val="11"/>
        <rFont val="標楷體"/>
        <family val="4"/>
      </rPr>
      <t>無形資產－淨額</t>
    </r>
  </si>
  <si>
    <r>
      <rPr>
        <sz val="11"/>
        <rFont val="標楷體"/>
        <family val="4"/>
      </rPr>
      <t>遞延所得稅資產</t>
    </r>
  </si>
  <si>
    <r>
      <rPr>
        <sz val="11"/>
        <rFont val="標楷體"/>
        <family val="4"/>
      </rPr>
      <t>其他資產－淨額</t>
    </r>
  </si>
  <si>
    <r>
      <rPr>
        <sz val="11"/>
        <rFont val="標楷體"/>
        <family val="4"/>
      </rPr>
      <t>資　　產　　總　　計</t>
    </r>
  </si>
  <si>
    <r>
      <rPr>
        <sz val="11"/>
        <rFont val="標楷體"/>
        <family val="4"/>
      </rPr>
      <t>負債及權益</t>
    </r>
  </si>
  <si>
    <r>
      <rPr>
        <sz val="11"/>
        <rFont val="標楷體"/>
        <family val="4"/>
      </rPr>
      <t>負　　債</t>
    </r>
  </si>
  <si>
    <r>
      <rPr>
        <sz val="11"/>
        <rFont val="標楷體"/>
        <family val="4"/>
      </rPr>
      <t>央行及銀行同業存款</t>
    </r>
  </si>
  <si>
    <r>
      <rPr>
        <sz val="11"/>
        <rFont val="標楷體"/>
        <family val="4"/>
      </rPr>
      <t>透過損益按公允價值衡量之金融負債</t>
    </r>
  </si>
  <si>
    <r>
      <rPr>
        <sz val="11"/>
        <rFont val="標楷體"/>
        <family val="4"/>
      </rPr>
      <t>應付款項</t>
    </r>
  </si>
  <si>
    <r>
      <rPr>
        <sz val="11"/>
        <rFont val="標楷體"/>
        <family val="4"/>
      </rPr>
      <t>本期所得稅負債</t>
    </r>
  </si>
  <si>
    <r>
      <rPr>
        <sz val="11"/>
        <rFont val="標楷體"/>
        <family val="4"/>
      </rPr>
      <t>存款及匯款</t>
    </r>
  </si>
  <si>
    <r>
      <rPr>
        <sz val="11"/>
        <rFont val="標楷體"/>
        <family val="4"/>
      </rPr>
      <t>應付金融債券</t>
    </r>
  </si>
  <si>
    <r>
      <rPr>
        <sz val="11"/>
        <rFont val="標楷體"/>
        <family val="4"/>
      </rPr>
      <t>其他金融負債</t>
    </r>
  </si>
  <si>
    <r>
      <rPr>
        <sz val="11"/>
        <rFont val="標楷體"/>
        <family val="4"/>
      </rPr>
      <t>負債準備</t>
    </r>
  </si>
  <si>
    <r>
      <rPr>
        <sz val="11"/>
        <rFont val="標楷體"/>
        <family val="4"/>
      </rPr>
      <t>遞延所得稅負債</t>
    </r>
  </si>
  <si>
    <r>
      <rPr>
        <sz val="11"/>
        <rFont val="標楷體"/>
        <family val="4"/>
      </rPr>
      <t>其他負債</t>
    </r>
  </si>
  <si>
    <r>
      <rPr>
        <sz val="11"/>
        <rFont val="標楷體"/>
        <family val="4"/>
      </rPr>
      <t>負債總計</t>
    </r>
  </si>
  <si>
    <r>
      <rPr>
        <sz val="11"/>
        <rFont val="標楷體"/>
        <family val="4"/>
      </rPr>
      <t>權益</t>
    </r>
  </si>
  <si>
    <r>
      <rPr>
        <sz val="11"/>
        <rFont val="標楷體"/>
        <family val="4"/>
      </rPr>
      <t>股　　本</t>
    </r>
  </si>
  <si>
    <r>
      <rPr>
        <sz val="11"/>
        <rFont val="標楷體"/>
        <family val="4"/>
      </rPr>
      <t>普通股股本</t>
    </r>
  </si>
  <si>
    <r>
      <rPr>
        <sz val="11"/>
        <rFont val="標楷體"/>
        <family val="4"/>
      </rPr>
      <t>增資準備</t>
    </r>
  </si>
  <si>
    <r>
      <rPr>
        <sz val="11"/>
        <rFont val="標楷體"/>
        <family val="4"/>
      </rPr>
      <t>資本公積</t>
    </r>
  </si>
  <si>
    <r>
      <rPr>
        <sz val="11"/>
        <rFont val="標楷體"/>
        <family val="4"/>
      </rPr>
      <t>股本溢價</t>
    </r>
  </si>
  <si>
    <r>
      <rPr>
        <sz val="11"/>
        <rFont val="標楷體"/>
        <family val="4"/>
      </rPr>
      <t>其他資本公積</t>
    </r>
  </si>
  <si>
    <r>
      <rPr>
        <sz val="11"/>
        <rFont val="標楷體"/>
        <family val="4"/>
      </rPr>
      <t>保留盈餘</t>
    </r>
  </si>
  <si>
    <r>
      <rPr>
        <sz val="11"/>
        <rFont val="標楷體"/>
        <family val="4"/>
      </rPr>
      <t>法定盈餘公積</t>
    </r>
  </si>
  <si>
    <r>
      <rPr>
        <sz val="11"/>
        <rFont val="標楷體"/>
        <family val="4"/>
      </rPr>
      <t>特別盈餘公積</t>
    </r>
  </si>
  <si>
    <r>
      <rPr>
        <sz val="11"/>
        <rFont val="標楷體"/>
        <family val="4"/>
      </rPr>
      <t>未分配盈餘</t>
    </r>
  </si>
  <si>
    <r>
      <rPr>
        <sz val="11"/>
        <rFont val="標楷體"/>
        <family val="4"/>
      </rPr>
      <t>其他權益</t>
    </r>
  </si>
  <si>
    <r>
      <rPr>
        <sz val="11"/>
        <rFont val="標楷體"/>
        <family val="4"/>
      </rPr>
      <t>國外營運機構財務報表換算之兌換差額</t>
    </r>
  </si>
  <si>
    <r>
      <rPr>
        <sz val="11"/>
        <rFont val="標楷體"/>
        <family val="4"/>
      </rPr>
      <t>備供出售金融資產未實現評價損益</t>
    </r>
  </si>
  <si>
    <r>
      <rPr>
        <sz val="11"/>
        <rFont val="標楷體"/>
        <family val="4"/>
      </rPr>
      <t>權益總計</t>
    </r>
  </si>
  <si>
    <r>
      <rPr>
        <sz val="11"/>
        <rFont val="標楷體"/>
        <family val="4"/>
      </rPr>
      <t>負債及權益總計</t>
    </r>
  </si>
  <si>
    <r>
      <rPr>
        <sz val="11.5"/>
        <color indexed="8"/>
        <rFont val="標楷體"/>
        <family val="4"/>
      </rPr>
      <t>臺灣新光商業銀行股份有限公司及子公司</t>
    </r>
  </si>
  <si>
    <r>
      <rPr>
        <sz val="11.5"/>
        <color indexed="8"/>
        <rFont val="標楷體"/>
        <family val="4"/>
      </rPr>
      <t>合併綜合損益表</t>
    </r>
  </si>
  <si>
    <r>
      <rPr>
        <sz val="11.5"/>
        <color indexed="8"/>
        <rFont val="標楷體"/>
        <family val="4"/>
      </rPr>
      <t>單位：新台幣仟元，惟</t>
    </r>
  </si>
  <si>
    <r>
      <rPr>
        <sz val="11.5"/>
        <color indexed="8"/>
        <rFont val="標楷體"/>
        <family val="4"/>
      </rPr>
      <t>每股盈餘為元</t>
    </r>
  </si>
  <si>
    <r>
      <t>105</t>
    </r>
    <r>
      <rPr>
        <sz val="11"/>
        <rFont val="標楷體"/>
        <family val="4"/>
      </rPr>
      <t>年</t>
    </r>
    <r>
      <rPr>
        <sz val="11"/>
        <rFont val="Times New Roman"/>
        <family val="1"/>
      </rPr>
      <t>7</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</si>
  <si>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r>
      <t>104</t>
    </r>
    <r>
      <rPr>
        <sz val="11"/>
        <rFont val="標楷體"/>
        <family val="4"/>
      </rPr>
      <t>年</t>
    </r>
    <r>
      <rPr>
        <sz val="11"/>
        <rFont val="Times New Roman"/>
        <family val="1"/>
      </rPr>
      <t>7</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</si>
  <si>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r>
      <t>105</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</si>
  <si>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r>
      <t>104</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</si>
  <si>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r>
      <rPr>
        <sz val="11.5"/>
        <rFont val="標楷體"/>
        <family val="4"/>
      </rPr>
      <t>代碼</t>
    </r>
  </si>
  <si>
    <r>
      <rPr>
        <sz val="11.5"/>
        <rFont val="標楷體"/>
        <family val="4"/>
      </rPr>
      <t>金額</t>
    </r>
  </si>
  <si>
    <r>
      <rPr>
        <sz val="11.5"/>
        <rFont val="標楷體"/>
        <family val="4"/>
      </rPr>
      <t>％</t>
    </r>
  </si>
  <si>
    <r>
      <rPr>
        <sz val="11.5"/>
        <rFont val="標楷體"/>
        <family val="4"/>
      </rPr>
      <t>利息淨收益</t>
    </r>
  </si>
  <si>
    <r>
      <rPr>
        <sz val="11.5"/>
        <rFont val="標楷體"/>
        <family val="4"/>
      </rPr>
      <t>利息以外淨收益</t>
    </r>
  </si>
  <si>
    <r>
      <rPr>
        <sz val="11.5"/>
        <rFont val="標楷體"/>
        <family val="4"/>
      </rPr>
      <t>兌換淨（損）益</t>
    </r>
  </si>
  <si>
    <r>
      <rPr>
        <sz val="11.5"/>
        <rFont val="標楷體"/>
        <family val="4"/>
      </rPr>
      <t>財產交易淨收益（損失）</t>
    </r>
  </si>
  <si>
    <r>
      <rPr>
        <sz val="11.5"/>
        <rFont val="標楷體"/>
        <family val="4"/>
      </rPr>
      <t>其他利息以外淨收益</t>
    </r>
  </si>
  <si>
    <r>
      <rPr>
        <sz val="11.5"/>
        <rFont val="標楷體"/>
        <family val="4"/>
      </rPr>
      <t>淨</t>
    </r>
    <r>
      <rPr>
        <sz val="11.5"/>
        <rFont val="Times New Roman"/>
        <family val="1"/>
      </rPr>
      <t xml:space="preserve"> </t>
    </r>
    <r>
      <rPr>
        <sz val="11.5"/>
        <rFont val="標楷體"/>
        <family val="4"/>
      </rPr>
      <t>收</t>
    </r>
    <r>
      <rPr>
        <sz val="11.5"/>
        <rFont val="Times New Roman"/>
        <family val="1"/>
      </rPr>
      <t xml:space="preserve"> </t>
    </r>
    <r>
      <rPr>
        <sz val="11.5"/>
        <rFont val="標楷體"/>
        <family val="4"/>
      </rPr>
      <t>益</t>
    </r>
  </si>
  <si>
    <r>
      <rPr>
        <sz val="11.5"/>
        <rFont val="標楷體"/>
        <family val="4"/>
      </rPr>
      <t>營業費用</t>
    </r>
  </si>
  <si>
    <r>
      <rPr>
        <sz val="11.5"/>
        <rFont val="標楷體"/>
        <family val="4"/>
      </rPr>
      <t>營業費用合計</t>
    </r>
  </si>
  <si>
    <r>
      <rPr>
        <sz val="11.5"/>
        <rFont val="標楷體"/>
        <family val="4"/>
      </rPr>
      <t>繼續營業單位稅前淨利</t>
    </r>
  </si>
  <si>
    <r>
      <rPr>
        <sz val="11.5"/>
        <rFont val="標楷體"/>
        <family val="4"/>
      </rPr>
      <t>本期淨利</t>
    </r>
  </si>
  <si>
    <r>
      <rPr>
        <sz val="11.5"/>
        <rFont val="標楷體"/>
        <family val="4"/>
      </rPr>
      <t>其他綜合損益</t>
    </r>
  </si>
  <si>
    <r>
      <rPr>
        <sz val="11.5"/>
        <rFont val="標楷體"/>
        <family val="4"/>
      </rPr>
      <t>後續可能重分類至損益之項目（稅後）</t>
    </r>
  </si>
  <si>
    <r>
      <rPr>
        <sz val="11.5"/>
        <rFont val="標楷體"/>
        <family val="4"/>
      </rPr>
      <t>國外營運機構財務報表換算之兌換差額</t>
    </r>
  </si>
  <si>
    <r>
      <rPr>
        <sz val="11.5"/>
        <rFont val="標楷體"/>
        <family val="4"/>
      </rPr>
      <t>備供出售金融資產未實現評價（損）益</t>
    </r>
  </si>
  <si>
    <r>
      <rPr>
        <sz val="11.5"/>
        <rFont val="標楷體"/>
        <family val="4"/>
      </rPr>
      <t>本期其他綜合損益（稅後淨額）</t>
    </r>
  </si>
  <si>
    <r>
      <rPr>
        <sz val="11.5"/>
        <rFont val="標楷體"/>
        <family val="4"/>
      </rPr>
      <t>本期綜合損益總額</t>
    </r>
  </si>
  <si>
    <r>
      <rPr>
        <sz val="11.5"/>
        <rFont val="標楷體"/>
        <family val="4"/>
      </rPr>
      <t>淨利歸屬於：</t>
    </r>
  </si>
  <si>
    <r>
      <rPr>
        <sz val="11.5"/>
        <rFont val="標楷體"/>
        <family val="4"/>
      </rPr>
      <t>母公司業主</t>
    </r>
  </si>
  <si>
    <r>
      <rPr>
        <sz val="11.5"/>
        <rFont val="標楷體"/>
        <family val="4"/>
      </rPr>
      <t>非控制權益</t>
    </r>
  </si>
  <si>
    <r>
      <rPr>
        <sz val="11.5"/>
        <rFont val="標楷體"/>
        <family val="4"/>
      </rPr>
      <t>綜合損益總額歸屬於：</t>
    </r>
  </si>
  <si>
    <r>
      <rPr>
        <sz val="11.5"/>
        <rFont val="標楷體"/>
        <family val="4"/>
      </rPr>
      <t>來自繼續營業單位</t>
    </r>
  </si>
  <si>
    <r>
      <rPr>
        <sz val="11.5"/>
        <rFont val="標楷體"/>
        <family val="4"/>
      </rPr>
      <t>基　　本</t>
    </r>
  </si>
  <si>
    <r>
      <rPr>
        <sz val="11.5"/>
        <rFont val="標楷體"/>
        <family val="4"/>
      </rPr>
      <t>稀　　釋</t>
    </r>
  </si>
  <si>
    <r>
      <rPr>
        <sz val="12"/>
        <rFont val="標楷體"/>
        <family val="4"/>
      </rPr>
      <t>臺灣新光商業銀行股份有限公司及子公司</t>
    </r>
  </si>
  <si>
    <r>
      <rPr>
        <sz val="12"/>
        <rFont val="標楷體"/>
        <family val="4"/>
      </rPr>
      <t>單位：新台幣仟元</t>
    </r>
  </si>
  <si>
    <r>
      <rPr>
        <sz val="12"/>
        <rFont val="標楷體"/>
        <family val="4"/>
      </rPr>
      <t>代碼</t>
    </r>
  </si>
  <si>
    <r>
      <rPr>
        <sz val="12"/>
        <rFont val="標楷體"/>
        <family val="4"/>
      </rPr>
      <t>營業活動之現金流量</t>
    </r>
  </si>
  <si>
    <r>
      <rPr>
        <sz val="12"/>
        <rFont val="標楷體"/>
        <family val="4"/>
      </rPr>
      <t>繼續營業單位稅前淨利</t>
    </r>
  </si>
  <si>
    <r>
      <rPr>
        <sz val="12"/>
        <rFont val="標楷體"/>
        <family val="4"/>
      </rPr>
      <t>收益費損項目</t>
    </r>
  </si>
  <si>
    <r>
      <rPr>
        <sz val="12"/>
        <rFont val="標楷體"/>
        <family val="4"/>
      </rPr>
      <t>呆帳費用</t>
    </r>
  </si>
  <si>
    <r>
      <rPr>
        <sz val="12"/>
        <rFont val="標楷體"/>
        <family val="4"/>
      </rPr>
      <t>透過損益按公允價值衡量之金融資產及負債淨利益</t>
    </r>
  </si>
  <si>
    <r>
      <rPr>
        <sz val="12"/>
        <rFont val="標楷體"/>
        <family val="4"/>
      </rPr>
      <t>利息費用</t>
    </r>
  </si>
  <si>
    <r>
      <rPr>
        <sz val="12"/>
        <rFont val="標楷體"/>
        <family val="4"/>
      </rPr>
      <t>利息收入</t>
    </r>
  </si>
  <si>
    <r>
      <rPr>
        <sz val="12"/>
        <rFont val="標楷體"/>
        <family val="4"/>
      </rPr>
      <t>股利收入</t>
    </r>
  </si>
  <si>
    <r>
      <rPr>
        <sz val="12"/>
        <rFont val="標楷體"/>
        <family val="4"/>
      </rPr>
      <t>處分投資淨（益）損</t>
    </r>
  </si>
  <si>
    <r>
      <rPr>
        <sz val="12"/>
        <rFont val="標楷體"/>
        <family val="4"/>
      </rPr>
      <t>折舊費用</t>
    </r>
  </si>
  <si>
    <r>
      <rPr>
        <sz val="12"/>
        <rFont val="標楷體"/>
        <family val="4"/>
      </rPr>
      <t>攤銷費用</t>
    </r>
  </si>
  <si>
    <r>
      <rPr>
        <sz val="12"/>
        <rFont val="標楷體"/>
        <family val="4"/>
      </rPr>
      <t>處分不動產及設備淨損</t>
    </r>
  </si>
  <si>
    <r>
      <rPr>
        <sz val="12"/>
        <rFont val="標楷體"/>
        <family val="4"/>
      </rPr>
      <t>處分投資性不動產淨益</t>
    </r>
  </si>
  <si>
    <r>
      <rPr>
        <sz val="12"/>
        <rFont val="標楷體"/>
        <family val="4"/>
      </rPr>
      <t>與營業活動相關之資產／負債變動數</t>
    </r>
  </si>
  <si>
    <r>
      <rPr>
        <sz val="12"/>
        <rFont val="標楷體"/>
        <family val="4"/>
      </rPr>
      <t>存放央行及拆借金融同業</t>
    </r>
  </si>
  <si>
    <r>
      <rPr>
        <sz val="12"/>
        <rFont val="標楷體"/>
        <family val="4"/>
      </rPr>
      <t>透過損益按公允價值衡量之金融資產</t>
    </r>
  </si>
  <si>
    <r>
      <rPr>
        <sz val="12"/>
        <rFont val="標楷體"/>
        <family val="4"/>
      </rPr>
      <t>應收款項</t>
    </r>
  </si>
  <si>
    <r>
      <rPr>
        <sz val="12"/>
        <rFont val="標楷體"/>
        <family val="4"/>
      </rPr>
      <t>貼現及放款</t>
    </r>
  </si>
  <si>
    <r>
      <rPr>
        <sz val="12"/>
        <rFont val="標楷體"/>
        <family val="4"/>
      </rPr>
      <t>其他資產</t>
    </r>
  </si>
  <si>
    <r>
      <rPr>
        <sz val="12"/>
        <rFont val="標楷體"/>
        <family val="4"/>
      </rPr>
      <t>央行及銀行同業存款</t>
    </r>
  </si>
  <si>
    <r>
      <rPr>
        <sz val="12"/>
        <rFont val="標楷體"/>
        <family val="4"/>
      </rPr>
      <t>透過損益按公允價值衡量之金融負債</t>
    </r>
  </si>
  <si>
    <r>
      <rPr>
        <sz val="12"/>
        <rFont val="標楷體"/>
        <family val="4"/>
      </rPr>
      <t>應付款項</t>
    </r>
  </si>
  <si>
    <r>
      <rPr>
        <sz val="12"/>
        <rFont val="標楷體"/>
        <family val="4"/>
      </rPr>
      <t>存款及匯款</t>
    </r>
  </si>
  <si>
    <r>
      <rPr>
        <sz val="12"/>
        <rFont val="標楷體"/>
        <family val="4"/>
      </rPr>
      <t>員工福利負債準備</t>
    </r>
  </si>
  <si>
    <r>
      <rPr>
        <sz val="12"/>
        <rFont val="標楷體"/>
        <family val="4"/>
      </rPr>
      <t>其他負債</t>
    </r>
  </si>
  <si>
    <r>
      <rPr>
        <sz val="12"/>
        <rFont val="標楷體"/>
        <family val="4"/>
      </rPr>
      <t>營運產生之現金流（出）入</t>
    </r>
  </si>
  <si>
    <r>
      <rPr>
        <sz val="12"/>
        <rFont val="標楷體"/>
        <family val="4"/>
      </rPr>
      <t>收取之利息</t>
    </r>
  </si>
  <si>
    <r>
      <rPr>
        <sz val="12"/>
        <rFont val="標楷體"/>
        <family val="4"/>
      </rPr>
      <t>收取之股利</t>
    </r>
  </si>
  <si>
    <r>
      <rPr>
        <sz val="12"/>
        <rFont val="標楷體"/>
        <family val="4"/>
      </rPr>
      <t>支付之利息</t>
    </r>
  </si>
  <si>
    <r>
      <rPr>
        <sz val="12"/>
        <rFont val="標楷體"/>
        <family val="4"/>
      </rPr>
      <t>支付所得稅</t>
    </r>
  </si>
  <si>
    <r>
      <rPr>
        <sz val="12"/>
        <rFont val="標楷體"/>
        <family val="4"/>
      </rPr>
      <t>營業活動之淨現金流（出）入</t>
    </r>
  </si>
  <si>
    <r>
      <rPr>
        <sz val="12"/>
        <rFont val="標楷體"/>
        <family val="4"/>
      </rPr>
      <t>投資活動之現金流量</t>
    </r>
  </si>
  <si>
    <r>
      <rPr>
        <sz val="12"/>
        <rFont val="標楷體"/>
        <family val="4"/>
      </rPr>
      <t>取得備供出售金融資產</t>
    </r>
  </si>
  <si>
    <r>
      <rPr>
        <sz val="12"/>
        <rFont val="標楷體"/>
        <family val="4"/>
      </rPr>
      <t>處分備供出售金融資產</t>
    </r>
  </si>
  <si>
    <r>
      <rPr>
        <sz val="12"/>
        <rFont val="標楷體"/>
        <family val="4"/>
      </rPr>
      <t>取得持有至到期日金融資產</t>
    </r>
  </si>
  <si>
    <r>
      <rPr>
        <sz val="12"/>
        <rFont val="標楷體"/>
        <family val="4"/>
      </rPr>
      <t>處分持有至到期日金融資產</t>
    </r>
  </si>
  <si>
    <r>
      <rPr>
        <sz val="12"/>
        <rFont val="標楷體"/>
        <family val="4"/>
      </rPr>
      <t>持有至到期日金融資產到期還本</t>
    </r>
  </si>
  <si>
    <r>
      <rPr>
        <sz val="12"/>
        <rFont val="標楷體"/>
        <family val="4"/>
      </rPr>
      <t>取得無活絡市場之債務工具投資</t>
    </r>
  </si>
  <si>
    <r>
      <rPr>
        <sz val="12"/>
        <rFont val="標楷體"/>
        <family val="4"/>
      </rPr>
      <t>無活絡市場之債務工具投資到期還本</t>
    </r>
  </si>
  <si>
    <r>
      <rPr>
        <sz val="12"/>
        <rFont val="標楷體"/>
        <family val="4"/>
      </rPr>
      <t>取得以成本衡量之金融資產</t>
    </r>
  </si>
  <si>
    <r>
      <rPr>
        <sz val="12"/>
        <rFont val="標楷體"/>
        <family val="4"/>
      </rPr>
      <t>其他金融資產增加</t>
    </r>
  </si>
  <si>
    <r>
      <rPr>
        <sz val="12"/>
        <rFont val="標楷體"/>
        <family val="4"/>
      </rPr>
      <t>其他金融資產減少</t>
    </r>
  </si>
  <si>
    <r>
      <rPr>
        <sz val="12"/>
        <rFont val="標楷體"/>
        <family val="4"/>
      </rPr>
      <t>取得不動產及設備</t>
    </r>
  </si>
  <si>
    <r>
      <rPr>
        <sz val="12"/>
        <rFont val="標楷體"/>
        <family val="4"/>
      </rPr>
      <t>取得無形資產</t>
    </r>
  </si>
  <si>
    <r>
      <rPr>
        <sz val="12"/>
        <rFont val="標楷體"/>
        <family val="4"/>
      </rPr>
      <t>處分不動產及設備</t>
    </r>
  </si>
  <si>
    <r>
      <rPr>
        <sz val="12"/>
        <rFont val="標楷體"/>
        <family val="4"/>
      </rPr>
      <t>處分投資性不動產</t>
    </r>
  </si>
  <si>
    <r>
      <rPr>
        <sz val="12"/>
        <rFont val="標楷體"/>
        <family val="4"/>
      </rPr>
      <t>存出保證金減少（增加）</t>
    </r>
  </si>
  <si>
    <r>
      <rPr>
        <sz val="12"/>
        <rFont val="標楷體"/>
        <family val="4"/>
      </rPr>
      <t>投資活動之淨現金流出</t>
    </r>
  </si>
  <si>
    <r>
      <rPr>
        <sz val="12"/>
        <rFont val="標楷體"/>
        <family val="4"/>
      </rPr>
      <t>籌資活動之現金流量</t>
    </r>
  </si>
  <si>
    <r>
      <rPr>
        <sz val="12"/>
        <rFont val="標楷體"/>
        <family val="4"/>
      </rPr>
      <t>發行金融債券</t>
    </r>
  </si>
  <si>
    <r>
      <rPr>
        <sz val="12"/>
        <rFont val="標楷體"/>
        <family val="4"/>
      </rPr>
      <t>存入保證金增加</t>
    </r>
  </si>
  <si>
    <r>
      <rPr>
        <sz val="12"/>
        <rFont val="標楷體"/>
        <family val="4"/>
      </rPr>
      <t>其他金融負債增加（減少）</t>
    </r>
  </si>
  <si>
    <r>
      <rPr>
        <sz val="12"/>
        <rFont val="標楷體"/>
        <family val="4"/>
      </rPr>
      <t>發放現金股利</t>
    </r>
  </si>
  <si>
    <r>
      <rPr>
        <sz val="12"/>
        <rFont val="標楷體"/>
        <family val="4"/>
      </rPr>
      <t>籌資活動之淨現金流入（出）</t>
    </r>
  </si>
  <si>
    <r>
      <rPr>
        <sz val="12"/>
        <rFont val="標楷體"/>
        <family val="4"/>
      </rPr>
      <t>匯率變動對現金及約當現金之影響</t>
    </r>
  </si>
  <si>
    <r>
      <rPr>
        <sz val="12"/>
        <rFont val="標楷體"/>
        <family val="4"/>
      </rPr>
      <t>現金及約當現金淨（減少）增加數</t>
    </r>
  </si>
  <si>
    <r>
      <rPr>
        <sz val="12"/>
        <rFont val="標楷體"/>
        <family val="4"/>
      </rPr>
      <t>期初現金及約當現金餘額</t>
    </r>
  </si>
  <si>
    <r>
      <rPr>
        <sz val="12"/>
        <rFont val="標楷體"/>
        <family val="4"/>
      </rPr>
      <t>期末現金及約當現金餘額</t>
    </r>
  </si>
  <si>
    <r>
      <rPr>
        <sz val="12"/>
        <rFont val="標楷體"/>
        <family val="4"/>
      </rPr>
      <t>合併資產負債表帳列之現金及約當現金</t>
    </r>
  </si>
  <si>
    <r>
      <rPr>
        <sz val="12"/>
        <rFont val="標楷體"/>
        <family val="4"/>
      </rPr>
      <t>符合國際會計準則第七號現金及約當現金定義之存放央行及拆借銀行同業</t>
    </r>
  </si>
  <si>
    <r>
      <rPr>
        <sz val="12"/>
        <rFont val="標楷體"/>
        <family val="4"/>
      </rPr>
      <t>合併現金流量表</t>
    </r>
  </si>
  <si>
    <r>
      <rPr>
        <sz val="12"/>
        <rFont val="標楷體"/>
        <family val="4"/>
      </rPr>
      <t>民國</t>
    </r>
    <r>
      <rPr>
        <sz val="12"/>
        <rFont val="Times New Roman"/>
        <family val="1"/>
      </rPr>
      <t>105</t>
    </r>
    <r>
      <rPr>
        <sz val="12"/>
        <rFont val="標楷體"/>
        <family val="4"/>
      </rPr>
      <t>年及</t>
    </r>
    <r>
      <rPr>
        <sz val="12"/>
        <rFont val="Times New Roman"/>
        <family val="1"/>
      </rPr>
      <t>104</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9</t>
    </r>
    <r>
      <rPr>
        <sz val="12"/>
        <rFont val="標楷體"/>
        <family val="4"/>
      </rPr>
      <t>月</t>
    </r>
    <r>
      <rPr>
        <sz val="12"/>
        <rFont val="Times New Roman"/>
        <family val="1"/>
      </rPr>
      <t>30</t>
    </r>
    <r>
      <rPr>
        <sz val="12"/>
        <rFont val="標楷體"/>
        <family val="4"/>
      </rPr>
      <t>日</t>
    </r>
  </si>
  <si>
    <t>利息收入</t>
  </si>
  <si>
    <t>利息費用</t>
  </si>
  <si>
    <t>手續費淨收益</t>
  </si>
  <si>
    <t>透過損益按公允價值衡量之金融資產及負債損益</t>
  </si>
  <si>
    <t>備供出售金融資產之已實現損益</t>
  </si>
  <si>
    <t>呆帳費用</t>
  </si>
  <si>
    <t>員工福利費用</t>
  </si>
  <si>
    <t>折舊及攤銷費用</t>
  </si>
  <si>
    <t>其他業務及管理費用</t>
  </si>
  <si>
    <t>所得稅費用</t>
  </si>
  <si>
    <t>每股盈餘</t>
  </si>
  <si>
    <t>期末現金及約當現金之調節</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</si>
</sst>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00"/>
    <numFmt numFmtId="180" formatCode="&quot;$&quot;#,##0.0"/>
    <numFmt numFmtId="181" formatCode="&quot;$&quot;#,##0"/>
    <numFmt numFmtId="182" formatCode="_-&quot;$&quot;* #,##0_-;\-&quot;$&quot;* #,##0_-;_-&quot;$&quot;* &quot;-&quot;??_-;_-@_-"/>
    <numFmt numFmtId="183" formatCode="#,##0_);[Red]\(#,##0\)"/>
    <numFmt numFmtId="184" formatCode="[$-404]AM/PM\ hh:mm:ss"/>
    <numFmt numFmtId="185" formatCode="0.00_);[Red]\(0.00\)"/>
    <numFmt numFmtId="186" formatCode="0_);[Red]\(0\)"/>
    <numFmt numFmtId="187" formatCode="&quot;$&quot;#,##0_);[Red]\(&quot;$&quot;#,##0\)"/>
    <numFmt numFmtId="188" formatCode="#,##0_);\(#,##0\)"/>
    <numFmt numFmtId="189" formatCode="_-&quot;$&quot;* #,##0.0_-;\-&quot;$&quot;* #,##0.0_-;_-&quot;$&quot;* &quot;-&quot;_-;_-@_-"/>
    <numFmt numFmtId="190" formatCode="_-&quot;$&quot;* #,##0.00_-;\-&quot;$&quot;* #,##0.00_-;_-&quot;$&quot;* &quot;-&quot;_-;_-@_-"/>
    <numFmt numFmtId="191" formatCode="_-* #,##0.0_-;\-* #,##0.0_-;_-* &quot;-&quot;??_-;_-@_-"/>
    <numFmt numFmtId="192" formatCode="_-* #,##0_-;\-* #,##0_-;_-* &quot;-&quot;??_-;_-@_-"/>
    <numFmt numFmtId="193" formatCode="&quot;$&quot;#,##0_);\(&quot;$&quot;#,##0\)"/>
    <numFmt numFmtId="194" formatCode="_-* #,##0.000_-;\-* #,##0.000_-;_-* &quot;-&quot;??_-;_-@_-"/>
    <numFmt numFmtId="195" formatCode="&quot;$&quot;#,##0_);&quot;$&quot;_(#,##0\)"/>
    <numFmt numFmtId="196" formatCode="&quot;$&quot;#,##0_);&quot;$&quot;__\(#,##0\)"/>
    <numFmt numFmtId="197" formatCode="&quot;$&quot;#,##0_);&quot;$&quot;&quot;_&quot;\(#,##0\)"/>
    <numFmt numFmtId="198" formatCode="_$* #,##0_-;&quot;$&quot;* #,##0_-;_$* &quot;-&quot;_-;_(@\)_-"/>
    <numFmt numFmtId="199" formatCode="&quot;$&quot;_-* #,##0_-;\-&quot;$&quot;* #,##0_-;&quot;$&quot;_-* &quot;-&quot;_-;_-@_-"/>
    <numFmt numFmtId="200" formatCode="&quot;$&quot;_-* \(#,##0\)_-;\-&quot;$&quot;*(\ #,##0\)_-;&quot;$&quot;_-* &quot;-&quot;_-;_-@_-"/>
    <numFmt numFmtId="201" formatCode="&quot;$&quot;_ \(#,##0\)_-;&quot;$&quot;_(\ #,##0\)_-"/>
    <numFmt numFmtId="202" formatCode="&quot;$&quot;_ \(#,##0\)_-;&quot;$&quot;_(\ #,##0\)"/>
    <numFmt numFmtId="203" formatCode="&quot;$&quot;_ \(#,##0\);&quot;$&quot;_(\ #,##0\)"/>
    <numFmt numFmtId="204" formatCode="&quot;$&quot;*_\ \(#,##0\);&quot;$&quot;_(\ #,##0\)"/>
    <numFmt numFmtId="205" formatCode="&quot;$&quot;* \(#,##0\);&quot;$&quot;_(\ #,##0\)"/>
    <numFmt numFmtId="206" formatCode="&quot;$&quot;_*\ \(#,##0\);&quot;$&quot;_*\(\ #,##0\)"/>
    <numFmt numFmtId="207" formatCode="&quot;$&quot;_____*\ \(#,##0\);&quot;$&quot;_____*\(\ #,##0\)"/>
    <numFmt numFmtId="208" formatCode="&quot;$&quot;________* \(#,##0\);&quot;$&quot;________*(\ #,##0\)"/>
    <numFmt numFmtId="209" formatCode="&quot;$&quot;_______*\ \(#,##0\);&quot;$&quot;_______*\(\ #,##0\)"/>
    <numFmt numFmtId="210" formatCode="&quot;$&quot;_______*\ \(#,##0\);&quot;$&quot;________*(\ #,##0\)"/>
    <numFmt numFmtId="211" formatCode="&quot;$&quot;_______ \(#,##0\);&quot;$&quot;________\(\ #,##0\)"/>
    <numFmt numFmtId="212" formatCode="_-* \(#,##0\)_-;\-*(\ #,##0\)_-;_-* &quot;-&quot;??_-;_-@_-"/>
    <numFmt numFmtId="213" formatCode="_$* \(#,##0\)_-;\-*(\ #,##0\)_-;_$* &quot;-&quot;??_-;_-@_-"/>
    <numFmt numFmtId="214" formatCode="_$*(\ #,##0\)_-;&quot;$&quot;* #,##0_-;_-&quot;$&quot;* &quot;-&quot;_-;_-@_-"/>
    <numFmt numFmtId="215" formatCode="_$*(\ #,##0\)_-;&quot;$&quot;* \(#,##0\)_-;_$* _-;_@_-"/>
    <numFmt numFmtId="216" formatCode="_$*(\ *#\,##0\)_-;&quot;$&quot;* \(*#\,##0\)_-;_$* _-;_@_-"/>
    <numFmt numFmtId="217" formatCode="m&quot;月&quot;d&quot;日&quot;"/>
    <numFmt numFmtId="218" formatCode="[$€-2]\ #,##0.00_);[Red]\([$€-2]\ #,##0.00\)"/>
    <numFmt numFmtId="219" formatCode="0.00_);\(0.00\)"/>
  </numFmts>
  <fonts count="52">
    <font>
      <sz val="12"/>
      <name val="新細明體"/>
      <family val="1"/>
    </font>
    <font>
      <sz val="9"/>
      <name val="新細明體"/>
      <family val="1"/>
    </font>
    <font>
      <sz val="12"/>
      <name val="標楷體"/>
      <family val="4"/>
    </font>
    <font>
      <sz val="11.5"/>
      <color indexed="8"/>
      <name val="標楷體"/>
      <family val="4"/>
    </font>
    <font>
      <sz val="11.5"/>
      <name val="標楷體"/>
      <family val="4"/>
    </font>
    <font>
      <sz val="11"/>
      <name val="Times New Roman"/>
      <family val="1"/>
    </font>
    <font>
      <sz val="12"/>
      <name val="Times New Roman"/>
      <family val="1"/>
    </font>
    <font>
      <sz val="11"/>
      <name val="Book Antiqua"/>
      <family val="1"/>
    </font>
    <font>
      <sz val="11"/>
      <name val="標楷體"/>
      <family val="4"/>
    </font>
    <font>
      <u val="single"/>
      <sz val="10.2"/>
      <color indexed="12"/>
      <name val="新細明體"/>
      <family val="1"/>
    </font>
    <font>
      <u val="single"/>
      <sz val="10.2"/>
      <color indexed="36"/>
      <name val="新細明體"/>
      <family val="1"/>
    </font>
    <font>
      <sz val="11.5"/>
      <color indexed="8"/>
      <name val="Times New Roman"/>
      <family val="1"/>
    </font>
    <font>
      <sz val="11.5"/>
      <name val="Times New Roman"/>
      <family val="1"/>
    </font>
    <font>
      <sz val="10.5"/>
      <name val="標楷體"/>
      <family val="4"/>
    </font>
    <font>
      <sz val="10.5"/>
      <name val="Book Antiqua"/>
      <family val="1"/>
    </font>
    <font>
      <sz val="10.5"/>
      <name val="Times New Roman"/>
      <family val="1"/>
    </font>
    <font>
      <u val="single"/>
      <sz val="12"/>
      <name val="標楷體"/>
      <family val="4"/>
    </font>
    <font>
      <u val="single"/>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33">
    <xf numFmtId="0" fontId="0" fillId="0" borderId="0" xfId="0" applyAlignment="1">
      <alignment/>
    </xf>
    <xf numFmtId="0" fontId="0" fillId="0" borderId="0" xfId="0" applyAlignment="1">
      <alignment horizontal="center"/>
    </xf>
    <xf numFmtId="0" fontId="6" fillId="0" borderId="0" xfId="0" applyFont="1" applyAlignment="1">
      <alignment horizontal="justify" vertical="top" wrapText="1"/>
    </xf>
    <xf numFmtId="0" fontId="7" fillId="0" borderId="0" xfId="0" applyFont="1" applyAlignment="1">
      <alignment horizontal="right" wrapText="1"/>
    </xf>
    <xf numFmtId="0" fontId="7" fillId="0" borderId="0" xfId="0" applyFont="1" applyAlignment="1">
      <alignment horizontal="justify" wrapText="1"/>
    </xf>
    <xf numFmtId="0" fontId="7" fillId="0" borderId="0" xfId="0" applyFont="1" applyAlignment="1">
      <alignment wrapText="1"/>
    </xf>
    <xf numFmtId="42" fontId="7" fillId="0" borderId="0" xfId="0" applyNumberFormat="1" applyFont="1" applyAlignment="1">
      <alignment horizontal="right" wrapText="1"/>
    </xf>
    <xf numFmtId="0" fontId="5" fillId="0" borderId="0" xfId="0" applyFont="1" applyAlignment="1">
      <alignment horizontal="justify" vertical="top" wrapText="1"/>
    </xf>
    <xf numFmtId="0" fontId="5" fillId="0" borderId="10" xfId="0" applyFont="1" applyBorder="1" applyAlignment="1">
      <alignment horizontal="center" vertical="top" wrapText="1"/>
    </xf>
    <xf numFmtId="0" fontId="12" fillId="0" borderId="0" xfId="0" applyFont="1" applyAlignment="1">
      <alignment horizontal="center" wrapText="1"/>
    </xf>
    <xf numFmtId="0" fontId="12" fillId="0" borderId="0" xfId="0" applyFont="1" applyAlignment="1">
      <alignment horizontal="left" vertical="top" wrapText="1" indent="1"/>
    </xf>
    <xf numFmtId="0" fontId="12" fillId="0" borderId="0" xfId="0" applyFont="1" applyAlignment="1">
      <alignment horizontal="left" vertical="top" wrapText="1" indent="3"/>
    </xf>
    <xf numFmtId="0" fontId="12" fillId="0" borderId="0" xfId="0" applyFont="1" applyAlignment="1">
      <alignment horizontal="left" vertical="top" wrapText="1" indent="5"/>
    </xf>
    <xf numFmtId="0" fontId="6" fillId="0" borderId="0" xfId="0" applyFont="1" applyAlignment="1">
      <alignment/>
    </xf>
    <xf numFmtId="0" fontId="14" fillId="0" borderId="0" xfId="0" applyFont="1" applyAlignment="1">
      <alignment vertical="top" wrapText="1"/>
    </xf>
    <xf numFmtId="0" fontId="14" fillId="0" borderId="0" xfId="0" applyFont="1" applyAlignment="1">
      <alignment wrapText="1"/>
    </xf>
    <xf numFmtId="0" fontId="13" fillId="0" borderId="0" xfId="0" applyFont="1" applyAlignment="1">
      <alignment horizontal="left" wrapText="1" indent="2"/>
    </xf>
    <xf numFmtId="0" fontId="13" fillId="0" borderId="0" xfId="0" applyFont="1" applyAlignment="1">
      <alignment/>
    </xf>
    <xf numFmtId="0" fontId="14" fillId="0" borderId="0" xfId="0" applyFont="1" applyAlignment="1">
      <alignment horizontal="center"/>
    </xf>
    <xf numFmtId="0" fontId="14" fillId="0" borderId="0" xfId="0" applyFont="1" applyAlignment="1">
      <alignment horizontal="center" vertical="top" wrapText="1"/>
    </xf>
    <xf numFmtId="0" fontId="14" fillId="0" borderId="11" xfId="0" applyFont="1" applyBorder="1" applyAlignment="1">
      <alignment horizontal="center" vertical="top" wrapText="1"/>
    </xf>
    <xf numFmtId="0" fontId="13" fillId="0" borderId="10" xfId="0" applyFont="1" applyBorder="1" applyAlignment="1">
      <alignment horizontal="distributed" wrapText="1"/>
    </xf>
    <xf numFmtId="0" fontId="14" fillId="0" borderId="0" xfId="0" applyFont="1" applyAlignment="1">
      <alignment horizontal="distributed" wrapText="1"/>
    </xf>
    <xf numFmtId="0" fontId="13" fillId="0" borderId="0" xfId="0" applyFont="1" applyBorder="1" applyAlignment="1">
      <alignment horizontal="center" wrapText="1"/>
    </xf>
    <xf numFmtId="0" fontId="6" fillId="0" borderId="0" xfId="0" applyFont="1" applyAlignment="1">
      <alignment horizontal="center" vertical="top" wrapText="1"/>
    </xf>
    <xf numFmtId="0" fontId="14" fillId="0" borderId="0" xfId="0" applyFont="1" applyBorder="1" applyAlignment="1">
      <alignment horizontal="center" vertical="top" wrapText="1"/>
    </xf>
    <xf numFmtId="0" fontId="7" fillId="0" borderId="0" xfId="0" applyFont="1" applyBorder="1" applyAlignment="1">
      <alignment horizontal="justify" wrapText="1"/>
    </xf>
    <xf numFmtId="192" fontId="7" fillId="0" borderId="0" xfId="33" applyNumberFormat="1" applyFont="1" applyAlignment="1">
      <alignment horizontal="right" wrapText="1"/>
    </xf>
    <xf numFmtId="188" fontId="7" fillId="0" borderId="0" xfId="33" applyNumberFormat="1" applyFont="1" applyAlignment="1">
      <alignment horizontal="right" wrapText="1"/>
    </xf>
    <xf numFmtId="192" fontId="7" fillId="0" borderId="12" xfId="33" applyNumberFormat="1" applyFont="1" applyBorder="1" applyAlignment="1">
      <alignment horizontal="right" wrapText="1"/>
    </xf>
    <xf numFmtId="192" fontId="7" fillId="0" borderId="0" xfId="33" applyNumberFormat="1" applyFont="1" applyAlignment="1">
      <alignment horizontal="justify" wrapText="1"/>
    </xf>
    <xf numFmtId="42" fontId="7" fillId="0" borderId="13" xfId="0" applyNumberFormat="1" applyFont="1" applyFill="1" applyBorder="1" applyAlignment="1">
      <alignment horizontal="right" wrapText="1"/>
    </xf>
    <xf numFmtId="0" fontId="7" fillId="0" borderId="0" xfId="0" applyFont="1" applyBorder="1" applyAlignment="1">
      <alignment wrapText="1"/>
    </xf>
    <xf numFmtId="0" fontId="7" fillId="0" borderId="12" xfId="0" applyFont="1" applyBorder="1" applyAlignment="1">
      <alignment horizontal="right" wrapText="1"/>
    </xf>
    <xf numFmtId="188" fontId="7" fillId="0" borderId="12" xfId="33" applyNumberFormat="1" applyFont="1" applyBorder="1" applyAlignment="1">
      <alignment horizontal="right" wrapText="1"/>
    </xf>
    <xf numFmtId="0" fontId="5" fillId="0" borderId="0" xfId="0" applyFont="1" applyAlignment="1">
      <alignment wrapText="1"/>
    </xf>
    <xf numFmtId="0" fontId="12" fillId="0" borderId="10" xfId="0" applyFont="1" applyBorder="1" applyAlignment="1">
      <alignment horizontal="center" wrapText="1"/>
    </xf>
    <xf numFmtId="193" fontId="7" fillId="0" borderId="0" xfId="0" applyNumberFormat="1" applyFont="1" applyAlignment="1">
      <alignment horizontal="right" wrapText="1"/>
    </xf>
    <xf numFmtId="0" fontId="6" fillId="0" borderId="10" xfId="0" applyFont="1" applyBorder="1" applyAlignment="1">
      <alignment horizontal="center" vertical="center" wrapText="1"/>
    </xf>
    <xf numFmtId="0" fontId="5" fillId="0" borderId="0" xfId="0" applyFont="1" applyAlignment="1">
      <alignment/>
    </xf>
    <xf numFmtId="0" fontId="5" fillId="0" borderId="0" xfId="0" applyFont="1" applyAlignment="1">
      <alignment horizontal="left" vertical="top" wrapText="1" indent="1"/>
    </xf>
    <xf numFmtId="0" fontId="5" fillId="0" borderId="0" xfId="0" applyFont="1" applyAlignment="1">
      <alignment horizontal="left" vertical="top" wrapText="1" indent="2"/>
    </xf>
    <xf numFmtId="6" fontId="7" fillId="0" borderId="0" xfId="0" applyNumberFormat="1" applyFont="1" applyAlignment="1">
      <alignment horizontal="right" wrapText="1"/>
    </xf>
    <xf numFmtId="0" fontId="13" fillId="0" borderId="0" xfId="0" applyFont="1" applyAlignment="1">
      <alignment horizontal="left" wrapText="1" indent="1"/>
    </xf>
    <xf numFmtId="0" fontId="6" fillId="0" borderId="0" xfId="0" applyFont="1" applyBorder="1" applyAlignment="1">
      <alignment vertical="top" wrapText="1"/>
    </xf>
    <xf numFmtId="0" fontId="6" fillId="0" borderId="10" xfId="0" applyFont="1" applyBorder="1" applyAlignment="1">
      <alignment horizontal="center" vertical="top" wrapText="1"/>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right"/>
    </xf>
    <xf numFmtId="0" fontId="5" fillId="0" borderId="0" xfId="0" applyFont="1" applyAlignment="1">
      <alignment horizontal="center" vertical="top" wrapText="1"/>
    </xf>
    <xf numFmtId="0" fontId="5" fillId="0" borderId="10" xfId="0" applyFont="1" applyBorder="1" applyAlignment="1">
      <alignment horizontal="distributed" vertical="distributed" wrapText="1"/>
    </xf>
    <xf numFmtId="6" fontId="5" fillId="0" borderId="0" xfId="0" applyNumberFormat="1" applyFont="1" applyAlignment="1">
      <alignment horizontal="right" wrapText="1"/>
    </xf>
    <xf numFmtId="0" fontId="5" fillId="0" borderId="0" xfId="0" applyFont="1" applyAlignment="1">
      <alignment horizontal="justify" wrapText="1"/>
    </xf>
    <xf numFmtId="0" fontId="5" fillId="0" borderId="0" xfId="0" applyFont="1" applyAlignment="1">
      <alignment horizontal="right" wrapText="1"/>
    </xf>
    <xf numFmtId="42" fontId="5" fillId="0" borderId="0" xfId="0" applyNumberFormat="1" applyFont="1" applyAlignment="1">
      <alignment horizontal="right" wrapText="1"/>
    </xf>
    <xf numFmtId="3" fontId="5" fillId="0" borderId="0" xfId="0" applyNumberFormat="1" applyFont="1" applyAlignment="1">
      <alignment horizontal="right" wrapText="1"/>
    </xf>
    <xf numFmtId="6" fontId="5" fillId="0" borderId="14" xfId="0" applyNumberFormat="1" applyFont="1" applyBorder="1" applyAlignment="1">
      <alignment horizontal="right" wrapText="1"/>
    </xf>
    <xf numFmtId="0" fontId="5" fillId="0" borderId="14" xfId="0" applyFont="1" applyBorder="1" applyAlignment="1">
      <alignment horizontal="right" wrapText="1"/>
    </xf>
    <xf numFmtId="42" fontId="5" fillId="0" borderId="0" xfId="0" applyNumberFormat="1" applyFont="1" applyBorder="1" applyAlignment="1">
      <alignment horizontal="right" wrapText="1"/>
    </xf>
    <xf numFmtId="0" fontId="5" fillId="0" borderId="0" xfId="0" applyFont="1" applyBorder="1" applyAlignment="1">
      <alignment horizontal="right" wrapText="1"/>
    </xf>
    <xf numFmtId="0" fontId="5" fillId="0" borderId="0" xfId="0" applyFont="1" applyAlignment="1">
      <alignment vertical="top" wrapText="1"/>
    </xf>
    <xf numFmtId="3" fontId="5" fillId="0" borderId="0" xfId="0" applyNumberFormat="1" applyFont="1" applyAlignment="1">
      <alignment wrapText="1"/>
    </xf>
    <xf numFmtId="3" fontId="15" fillId="0" borderId="0" xfId="0" applyNumberFormat="1" applyFont="1" applyAlignment="1">
      <alignment/>
    </xf>
    <xf numFmtId="3" fontId="5" fillId="0" borderId="15" xfId="0" applyNumberFormat="1" applyFont="1" applyBorder="1" applyAlignment="1">
      <alignment wrapText="1"/>
    </xf>
    <xf numFmtId="0" fontId="5" fillId="0" borderId="15" xfId="0" applyFont="1" applyBorder="1" applyAlignment="1">
      <alignment wrapText="1"/>
    </xf>
    <xf numFmtId="3" fontId="5" fillId="0" borderId="16" xfId="0" applyNumberFormat="1" applyFont="1" applyBorder="1" applyAlignment="1">
      <alignment wrapText="1"/>
    </xf>
    <xf numFmtId="0" fontId="5" fillId="0" borderId="0" xfId="0" applyFont="1" applyBorder="1" applyAlignment="1">
      <alignment wrapText="1"/>
    </xf>
    <xf numFmtId="0" fontId="5" fillId="0" borderId="16" xfId="0" applyFont="1" applyBorder="1" applyAlignment="1">
      <alignment wrapText="1"/>
    </xf>
    <xf numFmtId="0" fontId="5" fillId="0" borderId="0" xfId="0" applyFont="1" applyBorder="1" applyAlignment="1">
      <alignment vertical="top" wrapText="1"/>
    </xf>
    <xf numFmtId="188" fontId="5" fillId="0" borderId="0" xfId="0" applyNumberFormat="1" applyFont="1" applyAlignment="1">
      <alignment wrapText="1"/>
    </xf>
    <xf numFmtId="0" fontId="5" fillId="0" borderId="15" xfId="0" applyFont="1" applyBorder="1" applyAlignment="1">
      <alignment horizontal="right" wrapText="1"/>
    </xf>
    <xf numFmtId="42" fontId="5" fillId="0" borderId="14" xfId="0" applyNumberFormat="1" applyFont="1" applyBorder="1" applyAlignment="1">
      <alignment horizontal="right" wrapText="1"/>
    </xf>
    <xf numFmtId="6" fontId="5" fillId="0" borderId="0" xfId="0" applyNumberFormat="1" applyFont="1" applyAlignment="1">
      <alignment/>
    </xf>
    <xf numFmtId="0" fontId="12" fillId="0" borderId="0" xfId="0" applyFont="1" applyAlignment="1">
      <alignment horizontal="center" vertical="top" wrapText="1"/>
    </xf>
    <xf numFmtId="0" fontId="5" fillId="0" borderId="0" xfId="0" applyFont="1" applyBorder="1" applyAlignment="1">
      <alignment horizontal="center" vertical="center" wrapText="1"/>
    </xf>
    <xf numFmtId="0" fontId="6" fillId="0" borderId="0" xfId="0" applyFont="1" applyAlignment="1">
      <alignment horizontal="center"/>
    </xf>
    <xf numFmtId="0" fontId="12" fillId="0" borderId="10" xfId="0" applyFont="1" applyBorder="1" applyAlignment="1">
      <alignment horizontal="center" vertical="top" wrapText="1"/>
    </xf>
    <xf numFmtId="0" fontId="12" fillId="0" borderId="11" xfId="0" applyFont="1" applyBorder="1" applyAlignment="1">
      <alignment horizontal="center" wrapText="1"/>
    </xf>
    <xf numFmtId="0" fontId="12" fillId="0" borderId="17" xfId="0" applyFont="1" applyBorder="1" applyAlignment="1">
      <alignment horizontal="center" wrapText="1"/>
    </xf>
    <xf numFmtId="0" fontId="12" fillId="0" borderId="0" xfId="0" applyFont="1" applyBorder="1" applyAlignment="1">
      <alignment horizontal="center" wrapText="1"/>
    </xf>
    <xf numFmtId="0" fontId="12" fillId="0" borderId="0" xfId="0" applyFont="1" applyAlignment="1">
      <alignment horizontal="justify" vertical="top" wrapText="1"/>
    </xf>
    <xf numFmtId="3" fontId="5" fillId="0" borderId="0" xfId="0" applyNumberFormat="1" applyFont="1" applyBorder="1" applyAlignment="1">
      <alignment wrapText="1"/>
    </xf>
    <xf numFmtId="188" fontId="5" fillId="0" borderId="0" xfId="0" applyNumberFormat="1" applyFont="1" applyBorder="1" applyAlignment="1">
      <alignment wrapText="1"/>
    </xf>
    <xf numFmtId="188" fontId="5" fillId="0" borderId="12" xfId="0" applyNumberFormat="1" applyFont="1" applyBorder="1" applyAlignment="1">
      <alignment wrapText="1"/>
    </xf>
    <xf numFmtId="188" fontId="5" fillId="0" borderId="12" xfId="0" applyNumberFormat="1" applyFont="1" applyBorder="1" applyAlignment="1">
      <alignment horizontal="right" wrapText="1"/>
    </xf>
    <xf numFmtId="188" fontId="5" fillId="0" borderId="0" xfId="0" applyNumberFormat="1" applyFont="1" applyBorder="1" applyAlignment="1">
      <alignment horizontal="right" wrapText="1"/>
    </xf>
    <xf numFmtId="0" fontId="5" fillId="0" borderId="0" xfId="0" applyFont="1" applyBorder="1" applyAlignment="1">
      <alignment horizontal="justify" wrapText="1"/>
    </xf>
    <xf numFmtId="0" fontId="6" fillId="0" borderId="0" xfId="0" applyFont="1" applyBorder="1" applyAlignment="1">
      <alignment/>
    </xf>
    <xf numFmtId="188" fontId="5" fillId="0" borderId="0" xfId="0" applyNumberFormat="1" applyFont="1" applyAlignment="1">
      <alignment horizontal="right" wrapText="1"/>
    </xf>
    <xf numFmtId="188" fontId="5" fillId="0" borderId="15" xfId="0" applyNumberFormat="1" applyFont="1" applyBorder="1" applyAlignment="1">
      <alignment wrapText="1"/>
    </xf>
    <xf numFmtId="0" fontId="12" fillId="0" borderId="0" xfId="0" applyFont="1" applyAlignment="1">
      <alignment horizontal="justify" vertical="center" wrapText="1"/>
    </xf>
    <xf numFmtId="0" fontId="12" fillId="0" borderId="0" xfId="0" applyFont="1" applyAlignment="1">
      <alignment horizontal="right" vertical="center" wrapText="1"/>
    </xf>
    <xf numFmtId="0" fontId="12" fillId="0" borderId="0" xfId="0" applyFont="1" applyBorder="1" applyAlignment="1">
      <alignment horizontal="right" vertical="center" wrapText="1"/>
    </xf>
    <xf numFmtId="0" fontId="12" fillId="0" borderId="0" xfId="0" applyFont="1" applyBorder="1" applyAlignment="1">
      <alignment horizontal="justify" vertical="center" wrapText="1"/>
    </xf>
    <xf numFmtId="3" fontId="5" fillId="0" borderId="14" xfId="0" applyNumberFormat="1" applyFont="1" applyBorder="1" applyAlignment="1">
      <alignment wrapText="1"/>
    </xf>
    <xf numFmtId="190" fontId="5" fillId="0" borderId="0" xfId="0" applyNumberFormat="1" applyFont="1" applyBorder="1" applyAlignment="1">
      <alignment horizontal="right" wrapText="1"/>
    </xf>
    <xf numFmtId="190" fontId="5" fillId="0" borderId="13" xfId="0" applyNumberFormat="1" applyFont="1" applyBorder="1" applyAlignment="1">
      <alignment horizontal="right" wrapText="1"/>
    </xf>
    <xf numFmtId="6" fontId="6" fillId="0" borderId="0" xfId="0" applyNumberFormat="1" applyFont="1" applyAlignment="1">
      <alignment horizontal="right" wrapText="1"/>
    </xf>
    <xf numFmtId="0" fontId="6" fillId="0" borderId="0" xfId="0" applyFont="1" applyAlignment="1">
      <alignment horizontal="justify" wrapText="1"/>
    </xf>
    <xf numFmtId="6" fontId="6" fillId="0" borderId="0" xfId="0" applyNumberFormat="1" applyFont="1" applyAlignment="1">
      <alignment/>
    </xf>
    <xf numFmtId="3" fontId="6" fillId="0" borderId="0" xfId="0" applyNumberFormat="1" applyFont="1" applyAlignment="1">
      <alignment/>
    </xf>
    <xf numFmtId="188" fontId="6" fillId="0" borderId="0" xfId="33" applyNumberFormat="1" applyFont="1" applyAlignment="1">
      <alignment horizontal="right" wrapText="1"/>
    </xf>
    <xf numFmtId="188" fontId="6" fillId="0" borderId="0" xfId="33" applyNumberFormat="1" applyFont="1" applyBorder="1" applyAlignment="1">
      <alignment horizontal="right" wrapText="1"/>
    </xf>
    <xf numFmtId="0" fontId="6" fillId="0" borderId="0" xfId="0" applyFont="1" applyBorder="1" applyAlignment="1">
      <alignment horizontal="justify" wrapText="1"/>
    </xf>
    <xf numFmtId="188" fontId="6" fillId="0" borderId="12" xfId="33" applyNumberFormat="1" applyFont="1" applyBorder="1" applyAlignment="1">
      <alignment horizontal="right" wrapText="1"/>
    </xf>
    <xf numFmtId="0" fontId="6" fillId="0" borderId="0" xfId="0" applyFont="1" applyAlignment="1">
      <alignment horizontal="justify" vertical="center" wrapText="1"/>
    </xf>
    <xf numFmtId="188" fontId="6" fillId="0" borderId="15" xfId="33" applyNumberFormat="1" applyFont="1" applyBorder="1" applyAlignment="1">
      <alignment horizontal="right" wrapText="1"/>
    </xf>
    <xf numFmtId="0" fontId="6" fillId="0" borderId="0" xfId="0" applyFont="1" applyFill="1" applyAlignment="1">
      <alignment horizontal="center" vertical="top" wrapText="1"/>
    </xf>
    <xf numFmtId="0" fontId="6" fillId="0" borderId="0" xfId="0" applyFont="1" applyFill="1" applyAlignment="1">
      <alignment horizontal="justify" vertical="top" wrapText="1"/>
    </xf>
    <xf numFmtId="188" fontId="6" fillId="0" borderId="0" xfId="33" applyNumberFormat="1" applyFont="1" applyFill="1" applyAlignment="1">
      <alignment horizontal="right" wrapText="1"/>
    </xf>
    <xf numFmtId="0" fontId="6" fillId="0" borderId="0" xfId="0" applyFont="1" applyFill="1" applyAlignment="1">
      <alignment horizontal="justify" wrapText="1"/>
    </xf>
    <xf numFmtId="181" fontId="6" fillId="0" borderId="14" xfId="33" applyNumberFormat="1" applyFont="1" applyBorder="1" applyAlignment="1">
      <alignment horizontal="right" wrapText="1"/>
    </xf>
    <xf numFmtId="0" fontId="6" fillId="0" borderId="0" xfId="0" applyFont="1" applyAlignment="1">
      <alignment horizontal="center" vertical="top"/>
    </xf>
    <xf numFmtId="0" fontId="4" fillId="0" borderId="0" xfId="0" applyFont="1" applyAlignment="1">
      <alignment horizontal="left" vertical="top" wrapText="1" indent="1"/>
    </xf>
    <xf numFmtId="0" fontId="4" fillId="0" borderId="0" xfId="0" applyFont="1" applyAlignment="1">
      <alignment horizontal="left" vertical="top" wrapText="1" indent="3"/>
    </xf>
    <xf numFmtId="0" fontId="5" fillId="0" borderId="0" xfId="0" applyFont="1" applyAlignment="1">
      <alignment horizontal="center"/>
    </xf>
    <xf numFmtId="0" fontId="5" fillId="0" borderId="0" xfId="0" applyFont="1" applyAlignment="1">
      <alignment horizontal="right"/>
    </xf>
    <xf numFmtId="0" fontId="5" fillId="0" borderId="10" xfId="0" applyFont="1" applyBorder="1" applyAlignment="1">
      <alignment horizontal="center" vertical="center" wrapText="1"/>
    </xf>
    <xf numFmtId="0" fontId="11" fillId="0" borderId="0" xfId="0" applyFont="1" applyAlignment="1">
      <alignment horizontal="center"/>
    </xf>
    <xf numFmtId="0" fontId="11" fillId="0" borderId="0" xfId="0" applyFont="1" applyAlignment="1">
      <alignment horizontal="right"/>
    </xf>
    <xf numFmtId="0" fontId="13" fillId="0" borderId="0" xfId="0" applyFont="1" applyAlignment="1">
      <alignment horizontal="center"/>
    </xf>
    <xf numFmtId="0" fontId="13" fillId="0" borderId="0" xfId="0" applyFont="1" applyAlignment="1">
      <alignment horizontal="right"/>
    </xf>
    <xf numFmtId="0" fontId="15" fillId="0" borderId="0" xfId="0" applyFont="1" applyAlignment="1">
      <alignment horizontal="center"/>
    </xf>
    <xf numFmtId="0" fontId="13" fillId="0" borderId="11" xfId="0" applyFont="1" applyBorder="1" applyAlignment="1">
      <alignment horizontal="distributed" wrapText="1"/>
    </xf>
    <xf numFmtId="0" fontId="13" fillId="0" borderId="10" xfId="0" applyFont="1" applyBorder="1" applyAlignment="1">
      <alignment horizontal="distributed" wrapText="1"/>
    </xf>
    <xf numFmtId="0" fontId="13" fillId="0" borderId="10" xfId="0" applyFont="1" applyBorder="1" applyAlignment="1">
      <alignment horizontal="distributed" vertical="top" wrapText="1"/>
    </xf>
    <xf numFmtId="0" fontId="13" fillId="0" borderId="17" xfId="0" applyFont="1" applyBorder="1" applyAlignment="1">
      <alignment horizontal="distributed" wrapText="1"/>
    </xf>
    <xf numFmtId="0" fontId="16" fillId="0" borderId="0" xfId="0" applyFont="1" applyAlignment="1">
      <alignment vertical="top" wrapText="1"/>
    </xf>
    <xf numFmtId="0" fontId="17" fillId="0" borderId="0" xfId="0" applyFont="1" applyAlignment="1">
      <alignment vertical="top" wrapText="1"/>
    </xf>
    <xf numFmtId="0" fontId="6" fillId="0" borderId="0" xfId="0" applyFont="1" applyAlignment="1">
      <alignment horizontal="right"/>
    </xf>
    <xf numFmtId="0" fontId="6" fillId="0" borderId="0" xfId="0" applyFont="1" applyAlignment="1">
      <alignment horizontal="center"/>
    </xf>
    <xf numFmtId="0" fontId="6" fillId="0" borderId="0" xfId="0" applyFont="1" applyAlignment="1">
      <alignment horizontal="center" wrapText="1"/>
    </xf>
    <xf numFmtId="0" fontId="5" fillId="0" borderId="0" xfId="0" applyFont="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68"/>
  <sheetViews>
    <sheetView tabSelected="1" zoomScaleSheetLayoutView="115" zoomScalePageLayoutView="0" workbookViewId="0" topLeftCell="A1">
      <selection activeCell="C20" sqref="C20"/>
    </sheetView>
  </sheetViews>
  <sheetFormatPr defaultColWidth="9.00390625" defaultRowHeight="16.5"/>
  <cols>
    <col min="1" max="1" width="5.875" style="47" customWidth="1"/>
    <col min="2" max="2" width="1.37890625" style="47" customWidth="1"/>
    <col min="3" max="3" width="47.125" style="47" customWidth="1"/>
    <col min="4" max="4" width="1.37890625" style="47" customWidth="1"/>
    <col min="5" max="5" width="13.625" style="47" customWidth="1"/>
    <col min="6" max="6" width="1.37890625" style="47" customWidth="1"/>
    <col min="7" max="7" width="5.625" style="47" customWidth="1"/>
    <col min="8" max="8" width="1.37890625" style="47" customWidth="1"/>
    <col min="9" max="9" width="13.625" style="47" customWidth="1"/>
    <col min="10" max="10" width="1.37890625" style="47" customWidth="1"/>
    <col min="11" max="11" width="5.625" style="47" customWidth="1"/>
    <col min="12" max="12" width="1.37890625" style="47" customWidth="1"/>
    <col min="13" max="13" width="13.625" style="47" customWidth="1"/>
    <col min="14" max="14" width="1.37890625" style="47" customWidth="1"/>
    <col min="15" max="15" width="5.625" style="47" customWidth="1"/>
    <col min="16" max="16" width="1.37890625" style="47" customWidth="1"/>
    <col min="17" max="16384" width="9.00390625" style="47" customWidth="1"/>
  </cols>
  <sheetData>
    <row r="1" spans="1:16" ht="15.75">
      <c r="A1" s="115" t="s">
        <v>105</v>
      </c>
      <c r="B1" s="115"/>
      <c r="C1" s="115"/>
      <c r="D1" s="115"/>
      <c r="E1" s="115"/>
      <c r="F1" s="115"/>
      <c r="G1" s="115"/>
      <c r="H1" s="115"/>
      <c r="I1" s="115"/>
      <c r="J1" s="115"/>
      <c r="K1" s="115"/>
      <c r="L1" s="115"/>
      <c r="M1" s="115"/>
      <c r="N1" s="115"/>
      <c r="O1" s="115"/>
      <c r="P1" s="115"/>
    </row>
    <row r="2" spans="1:17" ht="15.75">
      <c r="A2" s="115" t="s">
        <v>106</v>
      </c>
      <c r="B2" s="115"/>
      <c r="C2" s="115"/>
      <c r="D2" s="115"/>
      <c r="E2" s="115"/>
      <c r="F2" s="115"/>
      <c r="G2" s="115"/>
      <c r="H2" s="115"/>
      <c r="I2" s="115"/>
      <c r="J2" s="115"/>
      <c r="K2" s="115"/>
      <c r="L2" s="115"/>
      <c r="M2" s="115"/>
      <c r="N2" s="115"/>
      <c r="O2" s="115"/>
      <c r="P2" s="115"/>
      <c r="Q2" s="39"/>
    </row>
    <row r="3" spans="1:16" ht="15.75">
      <c r="A3" s="115" t="s">
        <v>107</v>
      </c>
      <c r="B3" s="115"/>
      <c r="C3" s="115"/>
      <c r="D3" s="115"/>
      <c r="E3" s="115"/>
      <c r="F3" s="115"/>
      <c r="G3" s="115"/>
      <c r="H3" s="115"/>
      <c r="I3" s="115"/>
      <c r="J3" s="115"/>
      <c r="K3" s="115"/>
      <c r="L3" s="115"/>
      <c r="M3" s="115"/>
      <c r="N3" s="115"/>
      <c r="O3" s="115"/>
      <c r="P3" s="115"/>
    </row>
    <row r="4" spans="1:16" ht="15">
      <c r="A4" s="115"/>
      <c r="B4" s="115"/>
      <c r="C4" s="115"/>
      <c r="D4" s="115"/>
      <c r="E4" s="115"/>
      <c r="F4" s="115"/>
      <c r="G4" s="115"/>
      <c r="H4" s="115"/>
      <c r="I4" s="115"/>
      <c r="J4" s="115"/>
      <c r="K4" s="115"/>
      <c r="L4" s="115"/>
      <c r="M4" s="115"/>
      <c r="N4" s="115"/>
      <c r="O4" s="115"/>
      <c r="P4" s="115"/>
    </row>
    <row r="5" spans="1:16" ht="15.75">
      <c r="A5" s="116" t="s">
        <v>108</v>
      </c>
      <c r="B5" s="116"/>
      <c r="C5" s="116"/>
      <c r="D5" s="116"/>
      <c r="E5" s="116"/>
      <c r="F5" s="116"/>
      <c r="G5" s="116"/>
      <c r="H5" s="116"/>
      <c r="I5" s="116"/>
      <c r="J5" s="116"/>
      <c r="K5" s="116"/>
      <c r="L5" s="116"/>
      <c r="M5" s="116"/>
      <c r="N5" s="116"/>
      <c r="O5" s="116"/>
      <c r="P5" s="116"/>
    </row>
    <row r="6" spans="1:16" s="39" customFormat="1" ht="17.25" customHeight="1" thickBot="1">
      <c r="A6" s="60"/>
      <c r="B6" s="60"/>
      <c r="C6" s="60"/>
      <c r="D6" s="60"/>
      <c r="E6" s="117" t="s">
        <v>109</v>
      </c>
      <c r="F6" s="117"/>
      <c r="G6" s="117"/>
      <c r="H6" s="60"/>
      <c r="I6" s="117" t="s">
        <v>110</v>
      </c>
      <c r="J6" s="117"/>
      <c r="K6" s="117"/>
      <c r="L6" s="132"/>
      <c r="M6" s="117" t="s">
        <v>111</v>
      </c>
      <c r="N6" s="117"/>
      <c r="O6" s="117"/>
      <c r="P6" s="60"/>
    </row>
    <row r="7" spans="1:16" s="46" customFormat="1" ht="16.5" thickBot="1">
      <c r="A7" s="8" t="s">
        <v>112</v>
      </c>
      <c r="B7" s="49"/>
      <c r="C7" s="50" t="s">
        <v>113</v>
      </c>
      <c r="D7" s="49"/>
      <c r="E7" s="8" t="s">
        <v>114</v>
      </c>
      <c r="F7" s="49"/>
      <c r="G7" s="8" t="s">
        <v>115</v>
      </c>
      <c r="H7" s="49"/>
      <c r="I7" s="8" t="s">
        <v>114</v>
      </c>
      <c r="J7" s="49"/>
      <c r="K7" s="8" t="s">
        <v>115</v>
      </c>
      <c r="L7" s="49"/>
      <c r="M7" s="8" t="s">
        <v>114</v>
      </c>
      <c r="N7" s="49"/>
      <c r="O7" s="8" t="s">
        <v>115</v>
      </c>
      <c r="P7" s="49"/>
    </row>
    <row r="8" spans="1:16" ht="15.75">
      <c r="A8" s="49">
        <v>11000</v>
      </c>
      <c r="B8" s="7"/>
      <c r="C8" s="7" t="s">
        <v>116</v>
      </c>
      <c r="D8" s="7"/>
      <c r="E8" s="51">
        <v>15512481</v>
      </c>
      <c r="F8" s="52"/>
      <c r="G8" s="53">
        <v>2</v>
      </c>
      <c r="H8" s="7"/>
      <c r="I8" s="51">
        <v>19484651</v>
      </c>
      <c r="J8" s="52"/>
      <c r="K8" s="53">
        <v>3</v>
      </c>
      <c r="L8" s="52"/>
      <c r="M8" s="51">
        <v>20818413</v>
      </c>
      <c r="N8" s="52"/>
      <c r="O8" s="53">
        <v>2</v>
      </c>
      <c r="P8" s="52"/>
    </row>
    <row r="9" spans="1:16" ht="15">
      <c r="A9" s="49"/>
      <c r="B9" s="7"/>
      <c r="C9" s="7"/>
      <c r="D9" s="7"/>
      <c r="E9" s="54"/>
      <c r="F9" s="52"/>
      <c r="G9" s="53"/>
      <c r="H9" s="7"/>
      <c r="I9" s="54"/>
      <c r="J9" s="52"/>
      <c r="K9" s="53"/>
      <c r="L9" s="52"/>
      <c r="M9" s="54"/>
      <c r="N9" s="52"/>
      <c r="O9" s="53"/>
      <c r="P9" s="52"/>
    </row>
    <row r="10" spans="1:16" ht="15.75">
      <c r="A10" s="49">
        <v>11500</v>
      </c>
      <c r="B10" s="7"/>
      <c r="C10" s="7" t="s">
        <v>117</v>
      </c>
      <c r="D10" s="7"/>
      <c r="E10" s="55">
        <v>105317504</v>
      </c>
      <c r="F10" s="52"/>
      <c r="G10" s="53">
        <v>14</v>
      </c>
      <c r="H10" s="7"/>
      <c r="I10" s="55">
        <v>145365213</v>
      </c>
      <c r="J10" s="52"/>
      <c r="K10" s="53">
        <v>19</v>
      </c>
      <c r="L10" s="52"/>
      <c r="M10" s="55">
        <v>135452010</v>
      </c>
      <c r="N10" s="52"/>
      <c r="O10" s="53">
        <v>17</v>
      </c>
      <c r="P10" s="52"/>
    </row>
    <row r="11" spans="1:15" ht="15">
      <c r="A11" s="46"/>
      <c r="G11" s="48"/>
      <c r="K11" s="48"/>
      <c r="O11" s="48"/>
    </row>
    <row r="12" spans="1:16" ht="15.75">
      <c r="A12" s="49">
        <v>12000</v>
      </c>
      <c r="B12" s="7"/>
      <c r="C12" s="7" t="s">
        <v>118</v>
      </c>
      <c r="D12" s="7"/>
      <c r="E12" s="55">
        <v>36144921</v>
      </c>
      <c r="F12" s="52"/>
      <c r="G12" s="53">
        <v>5</v>
      </c>
      <c r="H12" s="7"/>
      <c r="I12" s="55">
        <v>32922052</v>
      </c>
      <c r="J12" s="52"/>
      <c r="K12" s="53">
        <v>4</v>
      </c>
      <c r="L12" s="52"/>
      <c r="M12" s="55">
        <v>30313352</v>
      </c>
      <c r="N12" s="52"/>
      <c r="O12" s="53">
        <v>4</v>
      </c>
      <c r="P12" s="52"/>
    </row>
    <row r="13" spans="1:15" ht="15">
      <c r="A13" s="46"/>
      <c r="E13" s="55"/>
      <c r="G13" s="48"/>
      <c r="I13" s="55"/>
      <c r="K13" s="48"/>
      <c r="M13" s="55"/>
      <c r="O13" s="48"/>
    </row>
    <row r="14" spans="1:16" ht="15.75">
      <c r="A14" s="49">
        <v>13000</v>
      </c>
      <c r="B14" s="7"/>
      <c r="C14" s="7" t="s">
        <v>119</v>
      </c>
      <c r="D14" s="7"/>
      <c r="E14" s="55">
        <v>16792065</v>
      </c>
      <c r="F14" s="52"/>
      <c r="G14" s="53">
        <v>2</v>
      </c>
      <c r="H14" s="7"/>
      <c r="I14" s="55">
        <v>17830248</v>
      </c>
      <c r="J14" s="52"/>
      <c r="K14" s="53">
        <v>2</v>
      </c>
      <c r="L14" s="52"/>
      <c r="M14" s="55">
        <v>24080505</v>
      </c>
      <c r="N14" s="52"/>
      <c r="O14" s="53">
        <v>3</v>
      </c>
      <c r="P14" s="52"/>
    </row>
    <row r="15" spans="1:15" ht="15">
      <c r="A15" s="46"/>
      <c r="E15" s="55"/>
      <c r="G15" s="48"/>
      <c r="I15" s="55"/>
      <c r="K15" s="48"/>
      <c r="M15" s="55"/>
      <c r="O15" s="48"/>
    </row>
    <row r="16" spans="1:15" ht="15.75">
      <c r="A16" s="49">
        <v>13200</v>
      </c>
      <c r="B16" s="7"/>
      <c r="C16" s="7" t="s">
        <v>120</v>
      </c>
      <c r="E16" s="55">
        <v>4102</v>
      </c>
      <c r="G16" s="53" t="s">
        <v>1</v>
      </c>
      <c r="I16" s="55">
        <v>4171</v>
      </c>
      <c r="K16" s="53" t="s">
        <v>1</v>
      </c>
      <c r="M16" s="55" t="s">
        <v>1</v>
      </c>
      <c r="O16" s="53" t="s">
        <v>1</v>
      </c>
    </row>
    <row r="17" spans="1:15" ht="15">
      <c r="A17" s="46"/>
      <c r="E17" s="55"/>
      <c r="G17" s="48"/>
      <c r="I17" s="55"/>
      <c r="K17" s="48"/>
      <c r="M17" s="55"/>
      <c r="O17" s="48"/>
    </row>
    <row r="18" spans="1:16" ht="15.75">
      <c r="A18" s="49">
        <v>13500</v>
      </c>
      <c r="B18" s="7"/>
      <c r="C18" s="7" t="s">
        <v>121</v>
      </c>
      <c r="D18" s="7"/>
      <c r="E18" s="55">
        <v>486669228</v>
      </c>
      <c r="F18" s="52"/>
      <c r="G18" s="53">
        <v>64</v>
      </c>
      <c r="H18" s="7"/>
      <c r="I18" s="55">
        <v>479668464</v>
      </c>
      <c r="J18" s="52"/>
      <c r="K18" s="53">
        <v>61</v>
      </c>
      <c r="L18" s="52"/>
      <c r="M18" s="55">
        <v>486592241</v>
      </c>
      <c r="N18" s="52"/>
      <c r="O18" s="53">
        <v>61</v>
      </c>
      <c r="P18" s="52"/>
    </row>
    <row r="19" spans="1:15" ht="15">
      <c r="A19" s="46"/>
      <c r="E19" s="55"/>
      <c r="G19" s="48"/>
      <c r="I19" s="55"/>
      <c r="K19" s="48"/>
      <c r="M19" s="55"/>
      <c r="O19" s="48"/>
    </row>
    <row r="20" spans="1:16" ht="15.75">
      <c r="A20" s="49">
        <v>14000</v>
      </c>
      <c r="B20" s="7"/>
      <c r="C20" s="7" t="s">
        <v>122</v>
      </c>
      <c r="D20" s="7"/>
      <c r="E20" s="55">
        <v>33705308</v>
      </c>
      <c r="F20" s="52"/>
      <c r="G20" s="53">
        <v>4</v>
      </c>
      <c r="H20" s="7"/>
      <c r="I20" s="55">
        <v>31042580</v>
      </c>
      <c r="J20" s="52"/>
      <c r="K20" s="53">
        <v>4</v>
      </c>
      <c r="L20" s="52"/>
      <c r="M20" s="55">
        <v>38947577</v>
      </c>
      <c r="N20" s="52"/>
      <c r="O20" s="53">
        <v>5</v>
      </c>
      <c r="P20" s="52"/>
    </row>
    <row r="21" spans="1:15" ht="15">
      <c r="A21" s="46"/>
      <c r="E21" s="55"/>
      <c r="G21" s="48"/>
      <c r="I21" s="55"/>
      <c r="K21" s="48"/>
      <c r="M21" s="55"/>
      <c r="O21" s="48"/>
    </row>
    <row r="22" spans="1:16" ht="15.75">
      <c r="A22" s="49">
        <v>14500</v>
      </c>
      <c r="B22" s="7"/>
      <c r="C22" s="7" t="s">
        <v>123</v>
      </c>
      <c r="D22" s="7"/>
      <c r="E22" s="55">
        <v>46214935</v>
      </c>
      <c r="F22" s="52"/>
      <c r="G22" s="53">
        <v>6</v>
      </c>
      <c r="H22" s="7"/>
      <c r="I22" s="55">
        <v>26293178</v>
      </c>
      <c r="J22" s="52"/>
      <c r="K22" s="53">
        <v>3</v>
      </c>
      <c r="L22" s="52"/>
      <c r="M22" s="55">
        <v>22185628</v>
      </c>
      <c r="N22" s="52"/>
      <c r="O22" s="53">
        <v>3</v>
      </c>
      <c r="P22" s="52"/>
    </row>
    <row r="23" spans="1:15" ht="15">
      <c r="A23" s="46"/>
      <c r="E23" s="55"/>
      <c r="G23" s="48"/>
      <c r="I23" s="55"/>
      <c r="K23" s="48"/>
      <c r="M23" s="55"/>
      <c r="O23" s="48"/>
    </row>
    <row r="24" spans="1:16" ht="15.75">
      <c r="A24" s="49">
        <v>15500</v>
      </c>
      <c r="B24" s="7"/>
      <c r="C24" s="7" t="s">
        <v>124</v>
      </c>
      <c r="D24" s="7"/>
      <c r="E24" s="55">
        <v>11280299</v>
      </c>
      <c r="F24" s="52"/>
      <c r="G24" s="53">
        <v>2</v>
      </c>
      <c r="H24" s="7"/>
      <c r="I24" s="55">
        <v>15782890</v>
      </c>
      <c r="J24" s="52"/>
      <c r="K24" s="53">
        <v>2</v>
      </c>
      <c r="L24" s="52"/>
      <c r="M24" s="55">
        <v>15663958</v>
      </c>
      <c r="N24" s="52"/>
      <c r="O24" s="53">
        <v>2</v>
      </c>
      <c r="P24" s="52"/>
    </row>
    <row r="25" spans="1:15" ht="15">
      <c r="A25" s="46"/>
      <c r="E25" s="55"/>
      <c r="G25" s="48"/>
      <c r="I25" s="55"/>
      <c r="K25" s="48"/>
      <c r="M25" s="55"/>
      <c r="O25" s="48"/>
    </row>
    <row r="26" spans="1:16" ht="15.75">
      <c r="A26" s="49">
        <v>18500</v>
      </c>
      <c r="B26" s="7"/>
      <c r="C26" s="7" t="s">
        <v>125</v>
      </c>
      <c r="D26" s="7"/>
      <c r="E26" s="55">
        <v>5458641</v>
      </c>
      <c r="F26" s="52"/>
      <c r="G26" s="53">
        <v>1</v>
      </c>
      <c r="H26" s="7"/>
      <c r="I26" s="55">
        <v>6735982</v>
      </c>
      <c r="J26" s="52"/>
      <c r="K26" s="53">
        <v>1</v>
      </c>
      <c r="L26" s="52"/>
      <c r="M26" s="55">
        <v>6710237</v>
      </c>
      <c r="N26" s="52"/>
      <c r="O26" s="53">
        <v>1</v>
      </c>
      <c r="P26" s="52"/>
    </row>
    <row r="27" spans="1:15" ht="15">
      <c r="A27" s="46"/>
      <c r="E27" s="55"/>
      <c r="G27" s="48"/>
      <c r="I27" s="55"/>
      <c r="K27" s="48"/>
      <c r="M27" s="55"/>
      <c r="O27" s="48"/>
    </row>
    <row r="28" spans="1:15" ht="15.75">
      <c r="A28" s="49">
        <v>18700</v>
      </c>
      <c r="B28" s="7"/>
      <c r="C28" s="7" t="s">
        <v>126</v>
      </c>
      <c r="E28" s="55">
        <v>1219919</v>
      </c>
      <c r="G28" s="53" t="s">
        <v>1</v>
      </c>
      <c r="I28" s="55" t="s">
        <v>1</v>
      </c>
      <c r="K28" s="53" t="s">
        <v>1</v>
      </c>
      <c r="M28" s="55" t="s">
        <v>1</v>
      </c>
      <c r="O28" s="53" t="s">
        <v>1</v>
      </c>
    </row>
    <row r="29" spans="1:15" ht="15">
      <c r="A29" s="46"/>
      <c r="E29" s="55"/>
      <c r="G29" s="48"/>
      <c r="I29" s="55"/>
      <c r="K29" s="48"/>
      <c r="M29" s="55"/>
      <c r="O29" s="48"/>
    </row>
    <row r="30" spans="1:16" ht="15.75">
      <c r="A30" s="49">
        <v>19000</v>
      </c>
      <c r="B30" s="7"/>
      <c r="C30" s="7" t="s">
        <v>127</v>
      </c>
      <c r="D30" s="7"/>
      <c r="E30" s="55">
        <v>1353608</v>
      </c>
      <c r="F30" s="52"/>
      <c r="G30" s="53" t="s">
        <v>1</v>
      </c>
      <c r="H30" s="7"/>
      <c r="I30" s="55">
        <v>1381994</v>
      </c>
      <c r="J30" s="52"/>
      <c r="K30" s="53" t="s">
        <v>1</v>
      </c>
      <c r="L30" s="52"/>
      <c r="M30" s="55">
        <v>1383363</v>
      </c>
      <c r="N30" s="52"/>
      <c r="O30" s="53" t="s">
        <v>1</v>
      </c>
      <c r="P30" s="52"/>
    </row>
    <row r="31" spans="1:15" ht="15">
      <c r="A31" s="46"/>
      <c r="E31" s="55"/>
      <c r="G31" s="48"/>
      <c r="I31" s="55"/>
      <c r="K31" s="48"/>
      <c r="M31" s="55"/>
      <c r="O31" s="48"/>
    </row>
    <row r="32" spans="1:16" ht="15.75">
      <c r="A32" s="49">
        <v>19300</v>
      </c>
      <c r="B32" s="7"/>
      <c r="C32" s="7" t="s">
        <v>128</v>
      </c>
      <c r="D32" s="7"/>
      <c r="E32" s="55">
        <v>514554</v>
      </c>
      <c r="F32" s="52"/>
      <c r="G32" s="53" t="s">
        <v>1</v>
      </c>
      <c r="H32" s="7"/>
      <c r="I32" s="55">
        <v>602265</v>
      </c>
      <c r="J32" s="52"/>
      <c r="K32" s="53" t="s">
        <v>1</v>
      </c>
      <c r="L32" s="52"/>
      <c r="M32" s="55">
        <v>1158661</v>
      </c>
      <c r="N32" s="52"/>
      <c r="O32" s="53" t="s">
        <v>1</v>
      </c>
      <c r="P32" s="52"/>
    </row>
    <row r="33" spans="1:15" ht="15">
      <c r="A33" s="46"/>
      <c r="E33" s="55"/>
      <c r="G33" s="55"/>
      <c r="I33" s="55"/>
      <c r="K33" s="55"/>
      <c r="M33" s="55"/>
      <c r="O33" s="55"/>
    </row>
    <row r="34" spans="1:16" ht="15.75">
      <c r="A34" s="49">
        <v>19500</v>
      </c>
      <c r="B34" s="7"/>
      <c r="C34" s="7" t="s">
        <v>129</v>
      </c>
      <c r="D34" s="7"/>
      <c r="E34" s="55">
        <v>3527739</v>
      </c>
      <c r="F34" s="52"/>
      <c r="G34" s="55" t="s">
        <v>1</v>
      </c>
      <c r="H34" s="7"/>
      <c r="I34" s="55">
        <v>11273463</v>
      </c>
      <c r="J34" s="52"/>
      <c r="K34" s="55">
        <v>1</v>
      </c>
      <c r="L34" s="52"/>
      <c r="M34" s="55">
        <v>12908838</v>
      </c>
      <c r="N34" s="52"/>
      <c r="O34" s="55">
        <v>2</v>
      </c>
      <c r="P34" s="52"/>
    </row>
    <row r="35" spans="1:16" ht="15">
      <c r="A35" s="49"/>
      <c r="B35" s="7"/>
      <c r="C35" s="7"/>
      <c r="D35" s="7"/>
      <c r="E35" s="55"/>
      <c r="F35" s="52"/>
      <c r="G35" s="55"/>
      <c r="H35" s="7"/>
      <c r="I35" s="55"/>
      <c r="J35" s="52"/>
      <c r="K35" s="55"/>
      <c r="L35" s="52"/>
      <c r="M35" s="55"/>
      <c r="N35" s="52"/>
      <c r="O35" s="55"/>
      <c r="P35" s="52"/>
    </row>
    <row r="36" spans="1:16" ht="16.5" thickBot="1">
      <c r="A36" s="49">
        <v>10000</v>
      </c>
      <c r="B36" s="7"/>
      <c r="C36" s="7" t="s">
        <v>130</v>
      </c>
      <c r="D36" s="7"/>
      <c r="E36" s="56">
        <f>SUM(E8:E35)</f>
        <v>763715304</v>
      </c>
      <c r="F36" s="52"/>
      <c r="G36" s="57">
        <f>SUM(G8:G35)</f>
        <v>100</v>
      </c>
      <c r="H36" s="7"/>
      <c r="I36" s="56">
        <f>SUM(I8:I35)</f>
        <v>788387151</v>
      </c>
      <c r="J36" s="52"/>
      <c r="K36" s="57">
        <f>SUM(K8:K35)</f>
        <v>100</v>
      </c>
      <c r="L36" s="7"/>
      <c r="M36" s="56">
        <f>SUM(M8:M35)</f>
        <v>796214783</v>
      </c>
      <c r="N36" s="52"/>
      <c r="O36" s="57">
        <f>SUM(O8:O35)</f>
        <v>100</v>
      </c>
      <c r="P36" s="7"/>
    </row>
    <row r="37" spans="1:15" ht="15.75" thickTop="1">
      <c r="A37" s="49"/>
      <c r="B37" s="7"/>
      <c r="C37" s="7"/>
      <c r="D37" s="7"/>
      <c r="E37" s="58"/>
      <c r="F37" s="52"/>
      <c r="G37" s="59"/>
      <c r="H37" s="7"/>
      <c r="I37" s="58"/>
      <c r="J37" s="52"/>
      <c r="K37" s="59"/>
      <c r="L37" s="52"/>
      <c r="M37" s="58"/>
      <c r="N37" s="52"/>
      <c r="O37" s="59"/>
    </row>
    <row r="38" spans="1:15" ht="16.5" thickBot="1">
      <c r="A38" s="8" t="s">
        <v>112</v>
      </c>
      <c r="B38" s="49"/>
      <c r="C38" s="50" t="s">
        <v>131</v>
      </c>
      <c r="D38" s="7"/>
      <c r="E38" s="58"/>
      <c r="F38" s="52"/>
      <c r="G38" s="59"/>
      <c r="H38" s="7"/>
      <c r="I38" s="58"/>
      <c r="J38" s="52"/>
      <c r="K38" s="59"/>
      <c r="L38" s="52"/>
      <c r="M38" s="58"/>
      <c r="N38" s="52"/>
      <c r="O38" s="59"/>
    </row>
    <row r="39" spans="1:15" ht="15.75">
      <c r="A39" s="49"/>
      <c r="B39" s="7"/>
      <c r="C39" s="7" t="s">
        <v>132</v>
      </c>
      <c r="D39" s="60"/>
      <c r="E39" s="35"/>
      <c r="F39" s="35"/>
      <c r="G39" s="35"/>
      <c r="H39" s="60"/>
      <c r="I39" s="35"/>
      <c r="J39" s="35"/>
      <c r="K39" s="35"/>
      <c r="L39" s="35"/>
      <c r="M39" s="35"/>
      <c r="N39" s="35"/>
      <c r="O39" s="35"/>
    </row>
    <row r="40" spans="1:15" ht="15.75">
      <c r="A40" s="49">
        <v>21000</v>
      </c>
      <c r="B40" s="7"/>
      <c r="C40" s="40" t="s">
        <v>133</v>
      </c>
      <c r="D40" s="60"/>
      <c r="E40" s="51">
        <v>4255740</v>
      </c>
      <c r="F40" s="35"/>
      <c r="G40" s="53">
        <v>1</v>
      </c>
      <c r="H40" s="60"/>
      <c r="I40" s="51">
        <v>7644855</v>
      </c>
      <c r="J40" s="35"/>
      <c r="K40" s="53">
        <v>1</v>
      </c>
      <c r="L40" s="35"/>
      <c r="M40" s="51">
        <v>11869398</v>
      </c>
      <c r="N40" s="35"/>
      <c r="O40" s="53">
        <v>1</v>
      </c>
    </row>
    <row r="41" spans="1:15" ht="15.75">
      <c r="A41" s="49">
        <v>22000</v>
      </c>
      <c r="B41" s="7"/>
      <c r="C41" s="40" t="s">
        <v>134</v>
      </c>
      <c r="D41" s="60"/>
      <c r="E41" s="61">
        <v>4773453</v>
      </c>
      <c r="F41" s="35"/>
      <c r="G41" s="53">
        <v>1</v>
      </c>
      <c r="H41" s="60"/>
      <c r="I41" s="61">
        <v>13009492</v>
      </c>
      <c r="J41" s="35"/>
      <c r="K41" s="53">
        <v>2</v>
      </c>
      <c r="L41" s="35"/>
      <c r="M41" s="61">
        <v>14336009</v>
      </c>
      <c r="N41" s="35"/>
      <c r="O41" s="53">
        <v>2</v>
      </c>
    </row>
    <row r="42" spans="1:15" ht="15.75">
      <c r="A42" s="49">
        <v>23000</v>
      </c>
      <c r="B42" s="7"/>
      <c r="C42" s="40" t="s">
        <v>135</v>
      </c>
      <c r="D42" s="60"/>
      <c r="E42" s="55">
        <v>9767278</v>
      </c>
      <c r="F42" s="35"/>
      <c r="G42" s="53">
        <v>1</v>
      </c>
      <c r="H42" s="60"/>
      <c r="I42" s="55">
        <v>10607225</v>
      </c>
      <c r="J42" s="35"/>
      <c r="K42" s="53">
        <v>1</v>
      </c>
      <c r="L42" s="35"/>
      <c r="M42" s="55">
        <v>21814652</v>
      </c>
      <c r="N42" s="35"/>
      <c r="O42" s="53">
        <v>3</v>
      </c>
    </row>
    <row r="43" spans="1:15" ht="15.75">
      <c r="A43" s="49">
        <v>23200</v>
      </c>
      <c r="B43" s="7"/>
      <c r="C43" s="40" t="s">
        <v>136</v>
      </c>
      <c r="D43" s="60"/>
      <c r="E43" s="61">
        <v>1661672</v>
      </c>
      <c r="F43" s="35"/>
      <c r="G43" s="53" t="s">
        <v>1</v>
      </c>
      <c r="H43" s="60"/>
      <c r="I43" s="61">
        <v>1266046</v>
      </c>
      <c r="J43" s="35"/>
      <c r="K43" s="53" t="s">
        <v>1</v>
      </c>
      <c r="L43" s="35"/>
      <c r="M43" s="61">
        <v>1729673</v>
      </c>
      <c r="N43" s="35"/>
      <c r="O43" s="53" t="s">
        <v>1</v>
      </c>
    </row>
    <row r="44" spans="1:15" ht="15.75">
      <c r="A44" s="49">
        <v>23500</v>
      </c>
      <c r="B44" s="7"/>
      <c r="C44" s="40" t="s">
        <v>137</v>
      </c>
      <c r="D44" s="60"/>
      <c r="E44" s="61">
        <v>661393968</v>
      </c>
      <c r="F44" s="35"/>
      <c r="G44" s="53">
        <v>87</v>
      </c>
      <c r="H44" s="60"/>
      <c r="I44" s="61">
        <v>679592964</v>
      </c>
      <c r="J44" s="35"/>
      <c r="K44" s="53">
        <v>86</v>
      </c>
      <c r="L44" s="35"/>
      <c r="M44" s="61">
        <v>671113524</v>
      </c>
      <c r="N44" s="35"/>
      <c r="O44" s="53">
        <v>84</v>
      </c>
    </row>
    <row r="45" spans="1:15" ht="15.75">
      <c r="A45" s="49">
        <v>24000</v>
      </c>
      <c r="B45" s="7"/>
      <c r="C45" s="40" t="s">
        <v>138</v>
      </c>
      <c r="D45" s="60"/>
      <c r="E45" s="62">
        <v>26500000</v>
      </c>
      <c r="F45" s="35"/>
      <c r="G45" s="53">
        <v>3</v>
      </c>
      <c r="H45" s="60"/>
      <c r="I45" s="62">
        <v>23500000</v>
      </c>
      <c r="J45" s="35"/>
      <c r="K45" s="53">
        <v>3</v>
      </c>
      <c r="L45" s="35"/>
      <c r="M45" s="62">
        <v>23500000</v>
      </c>
      <c r="N45" s="35"/>
      <c r="O45" s="53">
        <v>3</v>
      </c>
    </row>
    <row r="46" spans="1:15" ht="15.75">
      <c r="A46" s="49">
        <v>25500</v>
      </c>
      <c r="B46" s="7"/>
      <c r="C46" s="40" t="s">
        <v>139</v>
      </c>
      <c r="D46" s="60"/>
      <c r="E46" s="61">
        <v>4263155</v>
      </c>
      <c r="F46" s="35"/>
      <c r="G46" s="53">
        <v>1</v>
      </c>
      <c r="H46" s="60"/>
      <c r="I46" s="61">
        <v>4153612</v>
      </c>
      <c r="J46" s="35"/>
      <c r="K46" s="53">
        <v>1</v>
      </c>
      <c r="L46" s="35"/>
      <c r="M46" s="61">
        <v>4525524</v>
      </c>
      <c r="N46" s="35"/>
      <c r="O46" s="53">
        <v>1</v>
      </c>
    </row>
    <row r="47" spans="1:15" ht="15.75">
      <c r="A47" s="49">
        <v>25600</v>
      </c>
      <c r="B47" s="7"/>
      <c r="C47" s="40" t="s">
        <v>140</v>
      </c>
      <c r="D47" s="60"/>
      <c r="E47" s="61">
        <v>336019</v>
      </c>
      <c r="F47" s="35"/>
      <c r="G47" s="53" t="s">
        <v>1</v>
      </c>
      <c r="H47" s="60"/>
      <c r="I47" s="61">
        <v>1172458</v>
      </c>
      <c r="J47" s="35"/>
      <c r="K47" s="53" t="s">
        <v>1</v>
      </c>
      <c r="L47" s="35"/>
      <c r="M47" s="61">
        <v>933608</v>
      </c>
      <c r="N47" s="35"/>
      <c r="O47" s="53" t="s">
        <v>1</v>
      </c>
    </row>
    <row r="48" spans="1:15" ht="15.75">
      <c r="A48" s="49">
        <v>29300</v>
      </c>
      <c r="B48" s="7"/>
      <c r="C48" s="40" t="s">
        <v>141</v>
      </c>
      <c r="D48" s="60"/>
      <c r="E48" s="61">
        <v>380696</v>
      </c>
      <c r="F48" s="35"/>
      <c r="G48" s="53" t="s">
        <v>1</v>
      </c>
      <c r="H48" s="60"/>
      <c r="I48" s="61">
        <v>382521</v>
      </c>
      <c r="J48" s="35"/>
      <c r="K48" s="53" t="s">
        <v>1</v>
      </c>
      <c r="L48" s="35"/>
      <c r="M48" s="61">
        <v>379124</v>
      </c>
      <c r="N48" s="35"/>
      <c r="O48" s="53" t="s">
        <v>1</v>
      </c>
    </row>
    <row r="49" spans="1:15" ht="15.75">
      <c r="A49" s="49">
        <v>29500</v>
      </c>
      <c r="B49" s="7"/>
      <c r="C49" s="40" t="s">
        <v>142</v>
      </c>
      <c r="D49" s="60"/>
      <c r="E49" s="61">
        <v>1521465</v>
      </c>
      <c r="F49" s="35"/>
      <c r="G49" s="53" t="s">
        <v>1</v>
      </c>
      <c r="H49" s="60"/>
      <c r="I49" s="61">
        <v>1279454</v>
      </c>
      <c r="J49" s="35"/>
      <c r="K49" s="53" t="s">
        <v>1</v>
      </c>
      <c r="L49" s="35"/>
      <c r="M49" s="61">
        <v>1098882</v>
      </c>
      <c r="N49" s="35"/>
      <c r="O49" s="53" t="s">
        <v>1</v>
      </c>
    </row>
    <row r="50" spans="1:15" ht="15.75">
      <c r="A50" s="49">
        <v>20000</v>
      </c>
      <c r="B50" s="7"/>
      <c r="C50" s="40" t="s">
        <v>143</v>
      </c>
      <c r="D50" s="60"/>
      <c r="E50" s="63">
        <f>SUM(E40:E49)</f>
        <v>714853446</v>
      </c>
      <c r="F50" s="35"/>
      <c r="G50" s="64">
        <f>SUM(G40:G49)</f>
        <v>94</v>
      </c>
      <c r="H50" s="60"/>
      <c r="I50" s="63">
        <f>SUM(I40:I49)</f>
        <v>742608627</v>
      </c>
      <c r="J50" s="35"/>
      <c r="K50" s="64">
        <f>SUM(K40:K49)</f>
        <v>94</v>
      </c>
      <c r="L50" s="35"/>
      <c r="M50" s="63">
        <f>SUM(M40:M49)</f>
        <v>751300394</v>
      </c>
      <c r="N50" s="35"/>
      <c r="O50" s="64">
        <f>SUM(O40:O49)</f>
        <v>94</v>
      </c>
    </row>
    <row r="51" spans="1:15" ht="15">
      <c r="A51" s="49"/>
      <c r="B51" s="7"/>
      <c r="C51" s="41"/>
      <c r="D51" s="60"/>
      <c r="E51" s="65"/>
      <c r="F51" s="66"/>
      <c r="G51" s="67"/>
      <c r="H51" s="68"/>
      <c r="I51" s="65"/>
      <c r="J51" s="66"/>
      <c r="K51" s="67"/>
      <c r="L51" s="66"/>
      <c r="M51" s="65"/>
      <c r="N51" s="66"/>
      <c r="O51" s="67"/>
    </row>
    <row r="52" spans="1:15" ht="15.75">
      <c r="A52" s="49"/>
      <c r="B52" s="7"/>
      <c r="C52" s="7" t="s">
        <v>144</v>
      </c>
      <c r="D52" s="60"/>
      <c r="E52" s="35"/>
      <c r="F52" s="35"/>
      <c r="G52" s="35"/>
      <c r="H52" s="60"/>
      <c r="I52" s="35"/>
      <c r="J52" s="35"/>
      <c r="K52" s="35"/>
      <c r="L52" s="35"/>
      <c r="M52" s="35"/>
      <c r="N52" s="35"/>
      <c r="O52" s="35"/>
    </row>
    <row r="53" spans="1:15" ht="15.75">
      <c r="A53" s="49"/>
      <c r="B53" s="7"/>
      <c r="C53" s="40" t="s">
        <v>145</v>
      </c>
      <c r="D53" s="60"/>
      <c r="E53" s="35"/>
      <c r="F53" s="35"/>
      <c r="G53" s="35"/>
      <c r="H53" s="60"/>
      <c r="I53" s="35"/>
      <c r="J53" s="35"/>
      <c r="K53" s="35"/>
      <c r="L53" s="35"/>
      <c r="M53" s="35"/>
      <c r="N53" s="35"/>
      <c r="O53" s="35"/>
    </row>
    <row r="54" spans="1:15" ht="15.75">
      <c r="A54" s="49">
        <v>31101</v>
      </c>
      <c r="B54" s="7"/>
      <c r="C54" s="41" t="s">
        <v>146</v>
      </c>
      <c r="D54" s="60"/>
      <c r="E54" s="61">
        <v>34354025</v>
      </c>
      <c r="F54" s="35"/>
      <c r="G54" s="53">
        <v>4</v>
      </c>
      <c r="H54" s="60"/>
      <c r="I54" s="61">
        <v>31525348</v>
      </c>
      <c r="J54" s="35"/>
      <c r="K54" s="53">
        <v>4</v>
      </c>
      <c r="L54" s="35"/>
      <c r="M54" s="61">
        <v>28540770</v>
      </c>
      <c r="N54" s="35"/>
      <c r="O54" s="53">
        <v>4</v>
      </c>
    </row>
    <row r="55" spans="1:15" ht="15.75">
      <c r="A55" s="49">
        <v>31121</v>
      </c>
      <c r="B55" s="7"/>
      <c r="C55" s="41" t="s">
        <v>147</v>
      </c>
      <c r="D55" s="60"/>
      <c r="E55" s="55" t="s">
        <v>1</v>
      </c>
      <c r="F55" s="35"/>
      <c r="G55" s="53" t="s">
        <v>1</v>
      </c>
      <c r="H55" s="60"/>
      <c r="I55" s="55" t="s">
        <v>1</v>
      </c>
      <c r="J55" s="35"/>
      <c r="K55" s="53" t="s">
        <v>1</v>
      </c>
      <c r="L55" s="35"/>
      <c r="M55" s="55">
        <v>2984578</v>
      </c>
      <c r="N55" s="35"/>
      <c r="O55" s="53" t="s">
        <v>1</v>
      </c>
    </row>
    <row r="56" spans="2:15" ht="15.75">
      <c r="B56" s="7"/>
      <c r="C56" s="40" t="s">
        <v>148</v>
      </c>
      <c r="D56" s="60"/>
      <c r="E56" s="35"/>
      <c r="F56" s="35"/>
      <c r="G56" s="53"/>
      <c r="H56" s="60"/>
      <c r="I56" s="35"/>
      <c r="J56" s="35"/>
      <c r="K56" s="53"/>
      <c r="L56" s="35"/>
      <c r="M56" s="35"/>
      <c r="N56" s="35"/>
      <c r="O56" s="53"/>
    </row>
    <row r="57" spans="1:15" ht="15.75">
      <c r="A57" s="49">
        <v>31501</v>
      </c>
      <c r="B57" s="7"/>
      <c r="C57" s="41" t="s">
        <v>149</v>
      </c>
      <c r="D57" s="60"/>
      <c r="E57" s="61">
        <v>865379</v>
      </c>
      <c r="F57" s="35"/>
      <c r="G57" s="53" t="s">
        <v>1</v>
      </c>
      <c r="H57" s="60"/>
      <c r="I57" s="61">
        <v>865379</v>
      </c>
      <c r="J57" s="35"/>
      <c r="K57" s="53" t="s">
        <v>1</v>
      </c>
      <c r="L57" s="35"/>
      <c r="M57" s="61">
        <v>865379</v>
      </c>
      <c r="N57" s="35"/>
      <c r="O57" s="53" t="s">
        <v>1</v>
      </c>
    </row>
    <row r="58" spans="1:15" ht="15.75">
      <c r="A58" s="49">
        <v>31599</v>
      </c>
      <c r="B58" s="7"/>
      <c r="C58" s="41" t="s">
        <v>150</v>
      </c>
      <c r="D58" s="60"/>
      <c r="E58" s="61">
        <v>5416</v>
      </c>
      <c r="F58" s="35"/>
      <c r="G58" s="53" t="s">
        <v>1</v>
      </c>
      <c r="H58" s="60"/>
      <c r="I58" s="61">
        <v>5416</v>
      </c>
      <c r="J58" s="35"/>
      <c r="K58" s="53" t="s">
        <v>1</v>
      </c>
      <c r="L58" s="35"/>
      <c r="M58" s="61">
        <v>5416</v>
      </c>
      <c r="N58" s="35"/>
      <c r="O58" s="53" t="s">
        <v>1</v>
      </c>
    </row>
    <row r="59" spans="2:15" ht="15.75">
      <c r="B59" s="7"/>
      <c r="C59" s="40" t="s">
        <v>151</v>
      </c>
      <c r="D59" s="60"/>
      <c r="E59" s="35"/>
      <c r="F59" s="35"/>
      <c r="G59" s="53"/>
      <c r="H59" s="60"/>
      <c r="I59" s="35"/>
      <c r="J59" s="35"/>
      <c r="K59" s="53"/>
      <c r="L59" s="35"/>
      <c r="M59" s="35"/>
      <c r="N59" s="35"/>
      <c r="O59" s="53"/>
    </row>
    <row r="60" spans="1:15" ht="15.75">
      <c r="A60" s="49">
        <v>32001</v>
      </c>
      <c r="B60" s="7"/>
      <c r="C60" s="41" t="s">
        <v>152</v>
      </c>
      <c r="D60" s="60"/>
      <c r="E60" s="61">
        <v>7761385</v>
      </c>
      <c r="F60" s="35"/>
      <c r="G60" s="53">
        <v>1</v>
      </c>
      <c r="H60" s="60"/>
      <c r="I60" s="61">
        <v>6251455</v>
      </c>
      <c r="J60" s="35"/>
      <c r="K60" s="53">
        <v>1</v>
      </c>
      <c r="L60" s="35"/>
      <c r="M60" s="61">
        <v>6251455</v>
      </c>
      <c r="N60" s="35"/>
      <c r="O60" s="53">
        <v>1</v>
      </c>
    </row>
    <row r="61" spans="1:15" ht="15.75">
      <c r="A61" s="49">
        <v>32003</v>
      </c>
      <c r="B61" s="7"/>
      <c r="C61" s="41" t="s">
        <v>153</v>
      </c>
      <c r="D61" s="60"/>
      <c r="E61" s="61">
        <v>60508</v>
      </c>
      <c r="F61" s="35"/>
      <c r="G61" s="53" t="s">
        <v>1</v>
      </c>
      <c r="H61" s="60"/>
      <c r="I61" s="61">
        <v>60508</v>
      </c>
      <c r="J61" s="35"/>
      <c r="K61" s="53" t="s">
        <v>1</v>
      </c>
      <c r="L61" s="35"/>
      <c r="M61" s="61">
        <v>60508</v>
      </c>
      <c r="N61" s="35"/>
      <c r="O61" s="53" t="s">
        <v>1</v>
      </c>
    </row>
    <row r="62" spans="1:15" ht="15.75">
      <c r="A62" s="49"/>
      <c r="B62" s="7"/>
      <c r="C62" s="41" t="s">
        <v>154</v>
      </c>
      <c r="D62" s="60"/>
      <c r="E62" s="61">
        <v>4533574</v>
      </c>
      <c r="F62" s="35"/>
      <c r="G62" s="53">
        <v>1</v>
      </c>
      <c r="H62" s="60"/>
      <c r="I62" s="61">
        <v>6011047</v>
      </c>
      <c r="J62" s="35"/>
      <c r="K62" s="53">
        <v>1</v>
      </c>
      <c r="L62" s="35"/>
      <c r="M62" s="61">
        <v>4970523</v>
      </c>
      <c r="N62" s="35"/>
      <c r="O62" s="53">
        <v>1</v>
      </c>
    </row>
    <row r="63" spans="1:15" ht="15.75">
      <c r="A63" s="49"/>
      <c r="B63" s="7"/>
      <c r="C63" s="40" t="s">
        <v>155</v>
      </c>
      <c r="D63" s="60"/>
      <c r="E63" s="35"/>
      <c r="F63" s="35"/>
      <c r="G63" s="53"/>
      <c r="H63" s="60"/>
      <c r="I63" s="35"/>
      <c r="J63" s="35"/>
      <c r="K63" s="53"/>
      <c r="L63" s="35"/>
      <c r="M63" s="35"/>
      <c r="N63" s="35"/>
      <c r="O63" s="53"/>
    </row>
    <row r="64" spans="1:15" ht="15.75">
      <c r="A64" s="49">
        <v>32521</v>
      </c>
      <c r="B64" s="7"/>
      <c r="C64" s="41" t="s">
        <v>156</v>
      </c>
      <c r="D64" s="60"/>
      <c r="E64" s="69">
        <v>139272</v>
      </c>
      <c r="F64" s="35"/>
      <c r="G64" s="53" t="s">
        <v>1</v>
      </c>
      <c r="H64" s="60"/>
      <c r="I64" s="69">
        <v>167436</v>
      </c>
      <c r="J64" s="35"/>
      <c r="K64" s="53" t="s">
        <v>1</v>
      </c>
      <c r="L64" s="35"/>
      <c r="M64" s="69">
        <v>170427</v>
      </c>
      <c r="N64" s="35"/>
      <c r="O64" s="53" t="s">
        <v>1</v>
      </c>
    </row>
    <row r="65" spans="1:15" ht="15.75">
      <c r="A65" s="49">
        <v>32523</v>
      </c>
      <c r="B65" s="7"/>
      <c r="C65" s="41" t="s">
        <v>157</v>
      </c>
      <c r="D65" s="60"/>
      <c r="E65" s="61">
        <v>1142299</v>
      </c>
      <c r="F65" s="35"/>
      <c r="G65" s="53" t="s">
        <v>1</v>
      </c>
      <c r="H65" s="60"/>
      <c r="I65" s="61">
        <v>891935</v>
      </c>
      <c r="J65" s="35"/>
      <c r="K65" s="53" t="s">
        <v>1</v>
      </c>
      <c r="L65" s="35"/>
      <c r="M65" s="61">
        <v>1065333</v>
      </c>
      <c r="N65" s="35"/>
      <c r="O65" s="53" t="s">
        <v>1</v>
      </c>
    </row>
    <row r="66" spans="1:15" ht="15.75">
      <c r="A66" s="49">
        <v>30000</v>
      </c>
      <c r="B66" s="7"/>
      <c r="C66" s="41" t="s">
        <v>158</v>
      </c>
      <c r="D66" s="60"/>
      <c r="E66" s="63">
        <f>SUM(E54:E65)</f>
        <v>48861858</v>
      </c>
      <c r="F66" s="35"/>
      <c r="G66" s="70">
        <f>SUM(G54:G65)</f>
        <v>6</v>
      </c>
      <c r="H66" s="60"/>
      <c r="I66" s="63">
        <f>SUM(I54:I65)</f>
        <v>45778524</v>
      </c>
      <c r="J66" s="35"/>
      <c r="K66" s="70">
        <f>SUM(K54:K65)</f>
        <v>6</v>
      </c>
      <c r="L66" s="35"/>
      <c r="M66" s="63">
        <f>SUM(M54:M65)</f>
        <v>44914389</v>
      </c>
      <c r="N66" s="35"/>
      <c r="O66" s="70">
        <f>SUM(O54:O65)</f>
        <v>6</v>
      </c>
    </row>
    <row r="67" spans="1:15" ht="16.5" thickBot="1">
      <c r="A67" s="49"/>
      <c r="B67" s="7"/>
      <c r="C67" s="41" t="s">
        <v>159</v>
      </c>
      <c r="D67" s="60"/>
      <c r="E67" s="71">
        <f>E66+E50</f>
        <v>763715304</v>
      </c>
      <c r="F67" s="35"/>
      <c r="G67" s="57">
        <f>G66+G50</f>
        <v>100</v>
      </c>
      <c r="H67" s="60"/>
      <c r="I67" s="71">
        <f>I66+I50</f>
        <v>788387151</v>
      </c>
      <c r="J67" s="35"/>
      <c r="K67" s="57">
        <f>K66+K50</f>
        <v>100</v>
      </c>
      <c r="L67" s="35"/>
      <c r="M67" s="71">
        <f>M66+M50</f>
        <v>796214783</v>
      </c>
      <c r="N67" s="35"/>
      <c r="O67" s="57">
        <f>O66+O50</f>
        <v>100</v>
      </c>
    </row>
    <row r="68" spans="5:13" ht="15.75" thickTop="1">
      <c r="E68" s="72"/>
      <c r="I68" s="72"/>
      <c r="M68" s="72"/>
    </row>
  </sheetData>
  <sheetProtection/>
  <mergeCells count="8">
    <mergeCell ref="A1:P1"/>
    <mergeCell ref="A2:P2"/>
    <mergeCell ref="A3:P3"/>
    <mergeCell ref="A4:P4"/>
    <mergeCell ref="A5:P5"/>
    <mergeCell ref="E6:G6"/>
    <mergeCell ref="I6:K6"/>
    <mergeCell ref="M6:O6"/>
  </mergeCells>
  <printOptions/>
  <pageMargins left="0.75" right="0.75" top="1" bottom="1" header="0.5" footer="0.5"/>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W59"/>
  <sheetViews>
    <sheetView zoomScaleSheetLayoutView="115" zoomScalePageLayoutView="0" workbookViewId="0" topLeftCell="A1">
      <selection activeCell="L21" sqref="L21"/>
    </sheetView>
  </sheetViews>
  <sheetFormatPr defaultColWidth="9.00390625" defaultRowHeight="16.5"/>
  <cols>
    <col min="1" max="1" width="9.75390625" style="75" customWidth="1"/>
    <col min="2" max="2" width="1.875" style="13" customWidth="1"/>
    <col min="3" max="3" width="51.375" style="13" customWidth="1"/>
    <col min="4" max="4" width="13.625" style="13" customWidth="1"/>
    <col min="5" max="5" width="1.875" style="13" customWidth="1"/>
    <col min="6" max="6" width="5.125" style="13" customWidth="1"/>
    <col min="7" max="7" width="1.875" style="13" customWidth="1"/>
    <col min="8" max="8" width="13.625" style="13" customWidth="1"/>
    <col min="9" max="9" width="1.875" style="13" customWidth="1"/>
    <col min="10" max="10" width="5.125" style="13" customWidth="1"/>
    <col min="11" max="11" width="0.74609375" style="87" customWidth="1"/>
    <col min="12" max="12" width="13.625" style="13" customWidth="1"/>
    <col min="13" max="13" width="1.875" style="13" customWidth="1"/>
    <col min="14" max="14" width="5.125" style="13" customWidth="1"/>
    <col min="15" max="15" width="1.875" style="13" customWidth="1"/>
    <col min="16" max="16" width="13.625" style="13" customWidth="1"/>
    <col min="17" max="17" width="1.875" style="13" customWidth="1"/>
    <col min="18" max="18" width="5.125" style="13" customWidth="1"/>
    <col min="19" max="16384" width="9.00390625" style="13" customWidth="1"/>
  </cols>
  <sheetData>
    <row r="1" spans="1:18" ht="15.75">
      <c r="A1" s="118" t="s">
        <v>160</v>
      </c>
      <c r="B1" s="118"/>
      <c r="C1" s="118"/>
      <c r="D1" s="118"/>
      <c r="E1" s="118"/>
      <c r="F1" s="118"/>
      <c r="G1" s="118"/>
      <c r="H1" s="118"/>
      <c r="I1" s="118"/>
      <c r="J1" s="118"/>
      <c r="K1" s="118"/>
      <c r="L1" s="118"/>
      <c r="M1" s="118"/>
      <c r="N1" s="118"/>
      <c r="O1" s="118"/>
      <c r="P1" s="118"/>
      <c r="Q1" s="118"/>
      <c r="R1" s="118"/>
    </row>
    <row r="2" spans="1:18" ht="15.75">
      <c r="A2" s="118" t="s">
        <v>161</v>
      </c>
      <c r="B2" s="118"/>
      <c r="C2" s="118"/>
      <c r="D2" s="118"/>
      <c r="E2" s="118"/>
      <c r="F2" s="118"/>
      <c r="G2" s="118"/>
      <c r="H2" s="118"/>
      <c r="I2" s="118"/>
      <c r="J2" s="118"/>
      <c r="K2" s="118"/>
      <c r="L2" s="118"/>
      <c r="M2" s="118"/>
      <c r="N2" s="118"/>
      <c r="O2" s="118"/>
      <c r="P2" s="118"/>
      <c r="Q2" s="118"/>
      <c r="R2" s="118"/>
    </row>
    <row r="3" spans="1:18" ht="15.75">
      <c r="A3" s="118" t="s">
        <v>81</v>
      </c>
      <c r="B3" s="118"/>
      <c r="C3" s="118"/>
      <c r="D3" s="118"/>
      <c r="E3" s="118"/>
      <c r="F3" s="118"/>
      <c r="G3" s="118"/>
      <c r="H3" s="118"/>
      <c r="I3" s="118"/>
      <c r="J3" s="118"/>
      <c r="K3" s="118"/>
      <c r="L3" s="118"/>
      <c r="M3" s="118"/>
      <c r="N3" s="118"/>
      <c r="O3" s="118"/>
      <c r="P3" s="118"/>
      <c r="Q3" s="118"/>
      <c r="R3" s="118"/>
    </row>
    <row r="4" spans="1:18" ht="15.75">
      <c r="A4" s="118"/>
      <c r="B4" s="118"/>
      <c r="C4" s="118"/>
      <c r="D4" s="118"/>
      <c r="E4" s="118"/>
      <c r="F4" s="118"/>
      <c r="G4" s="118"/>
      <c r="H4" s="118"/>
      <c r="I4" s="118"/>
      <c r="J4" s="118"/>
      <c r="K4" s="118"/>
      <c r="L4" s="118"/>
      <c r="M4" s="118"/>
      <c r="N4" s="118"/>
      <c r="O4" s="118"/>
      <c r="P4" s="118"/>
      <c r="Q4" s="118"/>
      <c r="R4" s="118"/>
    </row>
    <row r="5" spans="1:18" ht="15.75">
      <c r="A5" s="119" t="s">
        <v>162</v>
      </c>
      <c r="B5" s="119"/>
      <c r="C5" s="119"/>
      <c r="D5" s="119"/>
      <c r="E5" s="119"/>
      <c r="F5" s="119"/>
      <c r="G5" s="119"/>
      <c r="H5" s="119"/>
      <c r="I5" s="119"/>
      <c r="J5" s="119"/>
      <c r="K5" s="119"/>
      <c r="L5" s="119"/>
      <c r="M5" s="119"/>
      <c r="N5" s="119"/>
      <c r="O5" s="119"/>
      <c r="P5" s="119"/>
      <c r="Q5" s="119"/>
      <c r="R5" s="119"/>
    </row>
    <row r="6" spans="1:18" ht="15.75">
      <c r="A6" s="119" t="s">
        <v>163</v>
      </c>
      <c r="B6" s="119"/>
      <c r="C6" s="119"/>
      <c r="D6" s="119"/>
      <c r="E6" s="119"/>
      <c r="F6" s="119"/>
      <c r="G6" s="119"/>
      <c r="H6" s="119"/>
      <c r="I6" s="119"/>
      <c r="J6" s="119"/>
      <c r="K6" s="119"/>
      <c r="L6" s="119"/>
      <c r="M6" s="119"/>
      <c r="N6" s="119"/>
      <c r="O6" s="119"/>
      <c r="P6" s="119"/>
      <c r="Q6" s="119"/>
      <c r="R6" s="119"/>
    </row>
    <row r="7" spans="1:18" s="75" customFormat="1" ht="18" customHeight="1" thickBot="1">
      <c r="A7" s="73"/>
      <c r="B7" s="73"/>
      <c r="C7" s="73"/>
      <c r="D7" s="117" t="s">
        <v>164</v>
      </c>
      <c r="E7" s="117"/>
      <c r="F7" s="117"/>
      <c r="G7" s="9"/>
      <c r="H7" s="117" t="s">
        <v>165</v>
      </c>
      <c r="I7" s="117"/>
      <c r="J7" s="117"/>
      <c r="K7" s="74"/>
      <c r="L7" s="117" t="s">
        <v>166</v>
      </c>
      <c r="M7" s="117"/>
      <c r="N7" s="117"/>
      <c r="O7" s="9"/>
      <c r="P7" s="117" t="s">
        <v>167</v>
      </c>
      <c r="Q7" s="117"/>
      <c r="R7" s="117"/>
    </row>
    <row r="8" spans="1:18" s="75" customFormat="1" ht="16.5" thickBot="1">
      <c r="A8" s="76" t="s">
        <v>168</v>
      </c>
      <c r="B8" s="73"/>
      <c r="C8" s="73"/>
      <c r="D8" s="36" t="s">
        <v>169</v>
      </c>
      <c r="E8" s="77"/>
      <c r="F8" s="78" t="s">
        <v>170</v>
      </c>
      <c r="G8" s="9"/>
      <c r="H8" s="36" t="s">
        <v>169</v>
      </c>
      <c r="I8" s="77"/>
      <c r="J8" s="78" t="s">
        <v>170</v>
      </c>
      <c r="K8" s="79"/>
      <c r="L8" s="36" t="s">
        <v>169</v>
      </c>
      <c r="M8" s="77"/>
      <c r="N8" s="78" t="s">
        <v>170</v>
      </c>
      <c r="O8" s="9"/>
      <c r="P8" s="36" t="s">
        <v>169</v>
      </c>
      <c r="Q8" s="77"/>
      <c r="R8" s="78" t="s">
        <v>170</v>
      </c>
    </row>
    <row r="9" spans="1:18" ht="15.75">
      <c r="A9" s="73">
        <v>41000</v>
      </c>
      <c r="B9" s="80"/>
      <c r="C9" s="113" t="s">
        <v>259</v>
      </c>
      <c r="D9" s="54">
        <v>3769665</v>
      </c>
      <c r="E9" s="52"/>
      <c r="F9" s="61">
        <v>101</v>
      </c>
      <c r="G9" s="52"/>
      <c r="H9" s="54">
        <v>4124019</v>
      </c>
      <c r="I9" s="52"/>
      <c r="J9" s="61">
        <v>108</v>
      </c>
      <c r="K9" s="81"/>
      <c r="L9" s="54">
        <v>11437596</v>
      </c>
      <c r="M9" s="52"/>
      <c r="N9" s="61">
        <v>105</v>
      </c>
      <c r="O9" s="52"/>
      <c r="P9" s="54">
        <v>12045072</v>
      </c>
      <c r="Q9" s="52"/>
      <c r="R9" s="61">
        <v>106</v>
      </c>
    </row>
    <row r="10" spans="1:18" ht="15.75">
      <c r="A10" s="73"/>
      <c r="B10" s="80"/>
      <c r="C10" s="10"/>
      <c r="D10" s="35"/>
      <c r="E10" s="52"/>
      <c r="F10" s="35"/>
      <c r="G10" s="52"/>
      <c r="H10" s="35"/>
      <c r="I10" s="52"/>
      <c r="J10" s="35"/>
      <c r="K10" s="66"/>
      <c r="L10" s="35"/>
      <c r="M10" s="52"/>
      <c r="N10" s="35"/>
      <c r="O10" s="52"/>
      <c r="P10" s="35"/>
      <c r="Q10" s="52"/>
      <c r="R10" s="35"/>
    </row>
    <row r="11" spans="1:18" ht="15.75">
      <c r="A11" s="73">
        <v>51000</v>
      </c>
      <c r="B11" s="80"/>
      <c r="C11" s="113" t="s">
        <v>260</v>
      </c>
      <c r="D11" s="69">
        <v>-1083959</v>
      </c>
      <c r="E11" s="52"/>
      <c r="F11" s="69">
        <v>-29</v>
      </c>
      <c r="G11" s="52"/>
      <c r="H11" s="69">
        <v>-1462143</v>
      </c>
      <c r="I11" s="52"/>
      <c r="J11" s="69">
        <v>-38</v>
      </c>
      <c r="K11" s="82"/>
      <c r="L11" s="69">
        <v>-3539264</v>
      </c>
      <c r="M11" s="52"/>
      <c r="N11" s="69">
        <v>-33</v>
      </c>
      <c r="O11" s="52"/>
      <c r="P11" s="69">
        <v>-4333793</v>
      </c>
      <c r="Q11" s="52"/>
      <c r="R11" s="69">
        <v>-38</v>
      </c>
    </row>
    <row r="12" spans="1:18" ht="15.75">
      <c r="A12" s="73"/>
      <c r="B12" s="80"/>
      <c r="C12" s="10"/>
      <c r="D12" s="35"/>
      <c r="E12" s="52"/>
      <c r="F12" s="35"/>
      <c r="G12" s="52"/>
      <c r="H12" s="35"/>
      <c r="I12" s="52"/>
      <c r="J12" s="35"/>
      <c r="K12" s="66"/>
      <c r="L12" s="35"/>
      <c r="M12" s="52"/>
      <c r="N12" s="35"/>
      <c r="O12" s="52"/>
      <c r="P12" s="35"/>
      <c r="Q12" s="52"/>
      <c r="R12" s="35"/>
    </row>
    <row r="13" spans="1:18" ht="15.75">
      <c r="A13" s="73">
        <v>49010</v>
      </c>
      <c r="B13" s="80"/>
      <c r="C13" s="10" t="s">
        <v>171</v>
      </c>
      <c r="D13" s="63">
        <f>SUM(D9:D12)</f>
        <v>2685706</v>
      </c>
      <c r="E13" s="52"/>
      <c r="F13" s="63">
        <f>SUM(F9:F12)</f>
        <v>72</v>
      </c>
      <c r="G13" s="52"/>
      <c r="H13" s="63">
        <f>SUM(H9:H12)</f>
        <v>2661876</v>
      </c>
      <c r="I13" s="52"/>
      <c r="J13" s="63">
        <f>SUM(J9:J12)</f>
        <v>70</v>
      </c>
      <c r="K13" s="81"/>
      <c r="L13" s="63">
        <f>SUM(L9:L12)</f>
        <v>7898332</v>
      </c>
      <c r="M13" s="52"/>
      <c r="N13" s="63">
        <f>SUM(N9:N12)</f>
        <v>72</v>
      </c>
      <c r="O13" s="52"/>
      <c r="P13" s="63">
        <f>SUM(P9:P12)</f>
        <v>7711279</v>
      </c>
      <c r="Q13" s="52"/>
      <c r="R13" s="63">
        <f>SUM(R9:R12)</f>
        <v>68</v>
      </c>
    </row>
    <row r="14" spans="1:18" ht="15.75">
      <c r="A14" s="73"/>
      <c r="B14" s="80"/>
      <c r="C14" s="10"/>
      <c r="D14" s="35"/>
      <c r="E14" s="52"/>
      <c r="F14" s="35"/>
      <c r="G14" s="52"/>
      <c r="H14" s="35"/>
      <c r="I14" s="52"/>
      <c r="J14" s="35"/>
      <c r="K14" s="66"/>
      <c r="L14" s="35"/>
      <c r="M14" s="52"/>
      <c r="N14" s="35"/>
      <c r="O14" s="52"/>
      <c r="P14" s="35"/>
      <c r="Q14" s="52"/>
      <c r="R14" s="35"/>
    </row>
    <row r="15" spans="1:18" ht="15.75">
      <c r="A15" s="73"/>
      <c r="B15" s="80"/>
      <c r="C15" s="10" t="s">
        <v>172</v>
      </c>
      <c r="D15" s="35"/>
      <c r="E15" s="52"/>
      <c r="F15" s="35"/>
      <c r="G15" s="52"/>
      <c r="H15" s="35"/>
      <c r="I15" s="52"/>
      <c r="J15" s="35"/>
      <c r="K15" s="66"/>
      <c r="L15" s="35"/>
      <c r="M15" s="52"/>
      <c r="N15" s="35"/>
      <c r="O15" s="52"/>
      <c r="P15" s="35"/>
      <c r="Q15" s="52"/>
      <c r="R15" s="35"/>
    </row>
    <row r="16" spans="1:18" ht="15.75">
      <c r="A16" s="73">
        <v>49100</v>
      </c>
      <c r="B16" s="80"/>
      <c r="C16" s="114" t="s">
        <v>261</v>
      </c>
      <c r="D16" s="69">
        <v>822969</v>
      </c>
      <c r="E16" s="52"/>
      <c r="F16" s="69">
        <v>22</v>
      </c>
      <c r="G16" s="52"/>
      <c r="H16" s="69">
        <v>775783</v>
      </c>
      <c r="I16" s="52"/>
      <c r="J16" s="69">
        <v>20</v>
      </c>
      <c r="K16" s="82"/>
      <c r="L16" s="69">
        <v>2451366</v>
      </c>
      <c r="M16" s="52"/>
      <c r="N16" s="69">
        <v>23</v>
      </c>
      <c r="O16" s="52"/>
      <c r="P16" s="69">
        <v>2281788</v>
      </c>
      <c r="Q16" s="69"/>
      <c r="R16" s="61">
        <v>20</v>
      </c>
    </row>
    <row r="17" spans="1:18" ht="15.75">
      <c r="A17" s="73">
        <v>49200</v>
      </c>
      <c r="B17" s="80"/>
      <c r="C17" s="114" t="s">
        <v>262</v>
      </c>
      <c r="D17" s="69">
        <v>193532</v>
      </c>
      <c r="E17" s="52"/>
      <c r="F17" s="69">
        <v>5</v>
      </c>
      <c r="G17" s="52"/>
      <c r="H17" s="69">
        <v>285234</v>
      </c>
      <c r="I17" s="52"/>
      <c r="J17" s="69">
        <v>7</v>
      </c>
      <c r="K17" s="82"/>
      <c r="L17" s="69">
        <v>222237</v>
      </c>
      <c r="M17" s="52"/>
      <c r="N17" s="69">
        <v>2</v>
      </c>
      <c r="O17" s="52"/>
      <c r="P17" s="69">
        <v>1233036</v>
      </c>
      <c r="Q17" s="69"/>
      <c r="R17" s="35">
        <v>11</v>
      </c>
    </row>
    <row r="18" spans="1:18" ht="15.75">
      <c r="A18" s="73">
        <v>49300</v>
      </c>
      <c r="B18" s="80"/>
      <c r="C18" s="114" t="s">
        <v>263</v>
      </c>
      <c r="D18" s="69">
        <v>90055</v>
      </c>
      <c r="E18" s="52"/>
      <c r="F18" s="69">
        <v>2</v>
      </c>
      <c r="G18" s="52"/>
      <c r="H18" s="69">
        <v>-27719</v>
      </c>
      <c r="I18" s="52"/>
      <c r="J18" s="69">
        <v>-1</v>
      </c>
      <c r="K18" s="82"/>
      <c r="L18" s="69">
        <v>170076</v>
      </c>
      <c r="M18" s="52"/>
      <c r="N18" s="69">
        <v>2</v>
      </c>
      <c r="O18" s="52"/>
      <c r="P18" s="69">
        <v>36990</v>
      </c>
      <c r="Q18" s="69"/>
      <c r="R18" s="88" t="s">
        <v>1</v>
      </c>
    </row>
    <row r="19" spans="1:18" ht="15.75">
      <c r="A19" s="73">
        <v>49600</v>
      </c>
      <c r="B19" s="80"/>
      <c r="C19" s="11" t="s">
        <v>173</v>
      </c>
      <c r="D19" s="69">
        <v>-126617</v>
      </c>
      <c r="E19" s="52"/>
      <c r="F19" s="69">
        <v>-3</v>
      </c>
      <c r="G19" s="52"/>
      <c r="H19" s="69">
        <v>100604</v>
      </c>
      <c r="I19" s="52"/>
      <c r="J19" s="69">
        <v>3</v>
      </c>
      <c r="K19" s="82"/>
      <c r="L19" s="69">
        <v>42143</v>
      </c>
      <c r="M19" s="52"/>
      <c r="N19" s="88" t="s">
        <v>1</v>
      </c>
      <c r="O19" s="52"/>
      <c r="P19" s="69">
        <v>3043</v>
      </c>
      <c r="Q19" s="69"/>
      <c r="R19" s="53" t="s">
        <v>1</v>
      </c>
    </row>
    <row r="20" spans="1:18" ht="15.75">
      <c r="A20" s="73">
        <v>49863</v>
      </c>
      <c r="B20" s="80"/>
      <c r="C20" s="11" t="s">
        <v>174</v>
      </c>
      <c r="D20" s="69">
        <v>16213</v>
      </c>
      <c r="E20" s="52"/>
      <c r="F20" s="69">
        <v>1</v>
      </c>
      <c r="G20" s="52"/>
      <c r="H20" s="69">
        <v>-58</v>
      </c>
      <c r="I20" s="52"/>
      <c r="J20" s="88" t="s">
        <v>1</v>
      </c>
      <c r="K20" s="82"/>
      <c r="L20" s="69">
        <v>16079</v>
      </c>
      <c r="M20" s="52"/>
      <c r="N20" s="88" t="s">
        <v>1</v>
      </c>
      <c r="O20" s="52"/>
      <c r="P20" s="69">
        <v>-159</v>
      </c>
      <c r="Q20" s="69"/>
      <c r="R20" s="53" t="s">
        <v>1</v>
      </c>
    </row>
    <row r="21" spans="1:18" ht="15.75">
      <c r="A21" s="73">
        <v>49899</v>
      </c>
      <c r="B21" s="80"/>
      <c r="C21" s="10" t="s">
        <v>175</v>
      </c>
      <c r="D21" s="83">
        <v>36459</v>
      </c>
      <c r="E21" s="52"/>
      <c r="F21" s="84">
        <v>1</v>
      </c>
      <c r="G21" s="52"/>
      <c r="H21" s="83">
        <v>33224</v>
      </c>
      <c r="I21" s="52"/>
      <c r="J21" s="84">
        <v>1</v>
      </c>
      <c r="K21" s="85"/>
      <c r="L21" s="83">
        <v>108168</v>
      </c>
      <c r="M21" s="52"/>
      <c r="N21" s="84">
        <v>1</v>
      </c>
      <c r="O21" s="52"/>
      <c r="P21" s="83">
        <v>100773</v>
      </c>
      <c r="Q21" s="52"/>
      <c r="R21" s="84">
        <v>1</v>
      </c>
    </row>
    <row r="22" spans="1:23" ht="15.75">
      <c r="A22" s="73"/>
      <c r="B22" s="80"/>
      <c r="C22" s="10"/>
      <c r="D22" s="81"/>
      <c r="E22" s="86"/>
      <c r="F22" s="81"/>
      <c r="G22" s="86"/>
      <c r="H22" s="81"/>
      <c r="I22" s="86"/>
      <c r="J22" s="81"/>
      <c r="K22" s="81"/>
      <c r="L22" s="81"/>
      <c r="M22" s="86"/>
      <c r="N22" s="81"/>
      <c r="O22" s="86"/>
      <c r="P22" s="81"/>
      <c r="Q22" s="86"/>
      <c r="R22" s="81"/>
      <c r="S22" s="87"/>
      <c r="T22" s="87"/>
      <c r="U22" s="87"/>
      <c r="V22" s="87"/>
      <c r="W22" s="87"/>
    </row>
    <row r="23" spans="1:18" ht="15.75">
      <c r="A23" s="73" t="s">
        <v>10</v>
      </c>
      <c r="B23" s="80"/>
      <c r="C23" s="10" t="s">
        <v>176</v>
      </c>
      <c r="D23" s="83">
        <f>SUM(D13:D21)</f>
        <v>3718317</v>
      </c>
      <c r="E23" s="52"/>
      <c r="F23" s="84">
        <f>SUM(F13:F21)</f>
        <v>100</v>
      </c>
      <c r="G23" s="52"/>
      <c r="H23" s="83">
        <f>SUM(H13:H21)</f>
        <v>3828944</v>
      </c>
      <c r="I23" s="52"/>
      <c r="J23" s="84">
        <f>SUM(J13:J21)</f>
        <v>100</v>
      </c>
      <c r="K23" s="85"/>
      <c r="L23" s="83">
        <f>SUM(L13:L21)</f>
        <v>10908401</v>
      </c>
      <c r="M23" s="52"/>
      <c r="N23" s="84">
        <f>SUM(N13:N21)</f>
        <v>100</v>
      </c>
      <c r="O23" s="52"/>
      <c r="P23" s="83">
        <f>SUM(P13:P21)</f>
        <v>11366750</v>
      </c>
      <c r="Q23" s="52"/>
      <c r="R23" s="84">
        <f>SUM(R13:R21)</f>
        <v>100</v>
      </c>
    </row>
    <row r="24" spans="1:18" ht="15.75">
      <c r="A24" s="73"/>
      <c r="B24" s="80"/>
      <c r="C24" s="10"/>
      <c r="D24" s="69"/>
      <c r="E24" s="52"/>
      <c r="F24" s="88"/>
      <c r="G24" s="52"/>
      <c r="H24" s="69"/>
      <c r="I24" s="52"/>
      <c r="J24" s="88"/>
      <c r="K24" s="85"/>
      <c r="L24" s="69"/>
      <c r="M24" s="52"/>
      <c r="N24" s="88"/>
      <c r="O24" s="52"/>
      <c r="P24" s="69"/>
      <c r="Q24" s="52"/>
      <c r="R24" s="88"/>
    </row>
    <row r="25" spans="1:18" ht="15.75">
      <c r="A25" s="73">
        <v>58200</v>
      </c>
      <c r="B25" s="80"/>
      <c r="C25" s="113" t="s">
        <v>264</v>
      </c>
      <c r="D25" s="69">
        <v>-327814</v>
      </c>
      <c r="E25" s="52"/>
      <c r="F25" s="69">
        <v>-9</v>
      </c>
      <c r="G25" s="52"/>
      <c r="H25" s="69">
        <v>-374911</v>
      </c>
      <c r="I25" s="52"/>
      <c r="J25" s="69">
        <v>-10</v>
      </c>
      <c r="K25" s="82"/>
      <c r="L25" s="69">
        <v>-848582</v>
      </c>
      <c r="M25" s="52"/>
      <c r="N25" s="69">
        <v>-8</v>
      </c>
      <c r="O25" s="52"/>
      <c r="P25" s="69">
        <v>-1054993</v>
      </c>
      <c r="Q25" s="52"/>
      <c r="R25" s="69">
        <v>-10</v>
      </c>
    </row>
    <row r="26" spans="1:18" ht="15.75">
      <c r="A26" s="73"/>
      <c r="B26" s="80"/>
      <c r="C26" s="10"/>
      <c r="D26" s="35"/>
      <c r="E26" s="52"/>
      <c r="F26" s="35"/>
      <c r="G26" s="52"/>
      <c r="H26" s="35"/>
      <c r="I26" s="52"/>
      <c r="J26" s="35"/>
      <c r="K26" s="66"/>
      <c r="L26" s="35"/>
      <c r="M26" s="52"/>
      <c r="N26" s="35"/>
      <c r="O26" s="52"/>
      <c r="P26" s="35"/>
      <c r="Q26" s="52"/>
      <c r="R26" s="35"/>
    </row>
    <row r="27" spans="1:18" ht="15.75">
      <c r="A27" s="73"/>
      <c r="B27" s="80"/>
      <c r="C27" s="11" t="s">
        <v>177</v>
      </c>
      <c r="D27" s="69"/>
      <c r="E27" s="52"/>
      <c r="F27" s="69"/>
      <c r="G27" s="52"/>
      <c r="H27" s="69"/>
      <c r="I27" s="52"/>
      <c r="J27" s="69"/>
      <c r="K27" s="82"/>
      <c r="L27" s="69"/>
      <c r="M27" s="52"/>
      <c r="N27" s="69"/>
      <c r="O27" s="52"/>
      <c r="P27" s="69"/>
      <c r="Q27" s="52"/>
      <c r="R27" s="69"/>
    </row>
    <row r="28" spans="1:18" ht="15.75">
      <c r="A28" s="73">
        <v>58500</v>
      </c>
      <c r="B28" s="80"/>
      <c r="C28" s="114" t="s">
        <v>265</v>
      </c>
      <c r="D28" s="69">
        <v>-1115389</v>
      </c>
      <c r="E28" s="52"/>
      <c r="F28" s="69">
        <v>-30</v>
      </c>
      <c r="G28" s="52"/>
      <c r="H28" s="69">
        <v>-1098212</v>
      </c>
      <c r="I28" s="52"/>
      <c r="J28" s="69">
        <v>-28</v>
      </c>
      <c r="K28" s="82"/>
      <c r="L28" s="69">
        <v>-3259585</v>
      </c>
      <c r="M28" s="52"/>
      <c r="N28" s="69">
        <v>-30</v>
      </c>
      <c r="O28" s="52"/>
      <c r="P28" s="69">
        <v>-3083316</v>
      </c>
      <c r="Q28" s="52"/>
      <c r="R28" s="69">
        <v>-27</v>
      </c>
    </row>
    <row r="29" spans="1:18" ht="15.75">
      <c r="A29" s="73">
        <v>59000</v>
      </c>
      <c r="B29" s="80"/>
      <c r="C29" s="114" t="s">
        <v>266</v>
      </c>
      <c r="D29" s="82">
        <v>-111541</v>
      </c>
      <c r="E29" s="86"/>
      <c r="F29" s="82">
        <v>-3</v>
      </c>
      <c r="G29" s="86"/>
      <c r="H29" s="82">
        <v>-110874</v>
      </c>
      <c r="I29" s="86"/>
      <c r="J29" s="82">
        <v>-3</v>
      </c>
      <c r="K29" s="82"/>
      <c r="L29" s="82">
        <v>-332186</v>
      </c>
      <c r="M29" s="86"/>
      <c r="N29" s="82">
        <v>-3</v>
      </c>
      <c r="O29" s="86"/>
      <c r="P29" s="82">
        <v>-328867</v>
      </c>
      <c r="Q29" s="86"/>
      <c r="R29" s="82">
        <v>-3</v>
      </c>
    </row>
    <row r="30" spans="1:18" ht="15.75">
      <c r="A30" s="73">
        <v>59500</v>
      </c>
      <c r="B30" s="80"/>
      <c r="C30" s="114" t="s">
        <v>267</v>
      </c>
      <c r="D30" s="83">
        <v>-821745</v>
      </c>
      <c r="E30" s="52"/>
      <c r="F30" s="83">
        <v>-22</v>
      </c>
      <c r="G30" s="52"/>
      <c r="H30" s="83">
        <v>-810720</v>
      </c>
      <c r="I30" s="52"/>
      <c r="J30" s="83">
        <v>-21</v>
      </c>
      <c r="K30" s="82"/>
      <c r="L30" s="83">
        <v>-2486336</v>
      </c>
      <c r="M30" s="52"/>
      <c r="N30" s="83">
        <v>-22</v>
      </c>
      <c r="O30" s="52"/>
      <c r="P30" s="83">
        <v>-2412891</v>
      </c>
      <c r="Q30" s="52"/>
      <c r="R30" s="83">
        <v>-21</v>
      </c>
    </row>
    <row r="31" spans="1:18" ht="15.75">
      <c r="A31" s="75">
        <v>58400</v>
      </c>
      <c r="C31" s="12" t="s">
        <v>178</v>
      </c>
      <c r="D31" s="89">
        <f>SUM(D28:D30)</f>
        <v>-2048675</v>
      </c>
      <c r="E31" s="52"/>
      <c r="F31" s="89">
        <f>SUM(F28:F30)</f>
        <v>-55</v>
      </c>
      <c r="G31" s="52"/>
      <c r="H31" s="89">
        <f>SUM(H28:H30)</f>
        <v>-2019806</v>
      </c>
      <c r="I31" s="52"/>
      <c r="J31" s="89">
        <f>SUM(J28:J30)</f>
        <v>-52</v>
      </c>
      <c r="K31" s="82"/>
      <c r="L31" s="89">
        <f>SUM(L28:L30)</f>
        <v>-6078107</v>
      </c>
      <c r="M31" s="52"/>
      <c r="N31" s="89">
        <f>SUM(N28:N30)</f>
        <v>-55</v>
      </c>
      <c r="O31" s="52"/>
      <c r="P31" s="89">
        <f>SUM(P28:P30)</f>
        <v>-5825074</v>
      </c>
      <c r="Q31" s="52"/>
      <c r="R31" s="89">
        <f>SUM(R28:R30)</f>
        <v>-51</v>
      </c>
    </row>
    <row r="32" spans="1:18" ht="15.75">
      <c r="A32" s="73"/>
      <c r="B32" s="80"/>
      <c r="C32" s="10"/>
      <c r="D32" s="54"/>
      <c r="E32" s="52"/>
      <c r="F32" s="61"/>
      <c r="G32" s="52"/>
      <c r="H32" s="54"/>
      <c r="I32" s="52"/>
      <c r="J32" s="61"/>
      <c r="K32" s="81"/>
      <c r="L32" s="54"/>
      <c r="M32" s="52"/>
      <c r="N32" s="61"/>
      <c r="O32" s="52"/>
      <c r="P32" s="54"/>
      <c r="Q32" s="52"/>
      <c r="R32" s="61"/>
    </row>
    <row r="33" spans="1:18" ht="15.75">
      <c r="A33" s="73">
        <v>61001</v>
      </c>
      <c r="B33" s="80"/>
      <c r="C33" s="10" t="s">
        <v>179</v>
      </c>
      <c r="D33" s="54">
        <f>D23+D25+D31</f>
        <v>1341828</v>
      </c>
      <c r="E33" s="52"/>
      <c r="F33" s="61">
        <f>F23+F25+F31</f>
        <v>36</v>
      </c>
      <c r="G33" s="52"/>
      <c r="H33" s="54">
        <f>H23+H25+H31</f>
        <v>1434227</v>
      </c>
      <c r="I33" s="52"/>
      <c r="J33" s="61">
        <f>J23+J25+J31</f>
        <v>38</v>
      </c>
      <c r="K33" s="81"/>
      <c r="L33" s="54">
        <f>L23+L25+L31</f>
        <v>3981712</v>
      </c>
      <c r="M33" s="52"/>
      <c r="N33" s="61">
        <f>N23+N25+N31</f>
        <v>37</v>
      </c>
      <c r="O33" s="52"/>
      <c r="P33" s="54">
        <f>P23+P25+P31</f>
        <v>4486683</v>
      </c>
      <c r="Q33" s="52"/>
      <c r="R33" s="61">
        <f>R23+R25+R31</f>
        <v>39</v>
      </c>
    </row>
    <row r="34" spans="1:18" ht="15.75">
      <c r="A34" s="73"/>
      <c r="B34" s="80"/>
      <c r="C34" s="10"/>
      <c r="D34" s="69"/>
      <c r="E34" s="52"/>
      <c r="F34" s="69"/>
      <c r="G34" s="52"/>
      <c r="H34" s="69"/>
      <c r="I34" s="52"/>
      <c r="J34" s="69"/>
      <c r="K34" s="82"/>
      <c r="L34" s="69"/>
      <c r="M34" s="52"/>
      <c r="N34" s="69"/>
      <c r="O34" s="52"/>
      <c r="P34" s="69"/>
      <c r="Q34" s="52"/>
      <c r="R34" s="69"/>
    </row>
    <row r="35" spans="1:18" ht="15.75">
      <c r="A35" s="73">
        <v>61003</v>
      </c>
      <c r="B35" s="80"/>
      <c r="C35" s="113" t="s">
        <v>268</v>
      </c>
      <c r="D35" s="82">
        <v>-197148</v>
      </c>
      <c r="E35" s="86"/>
      <c r="F35" s="82">
        <v>-5</v>
      </c>
      <c r="G35" s="86"/>
      <c r="H35" s="82">
        <v>-221795</v>
      </c>
      <c r="I35" s="86"/>
      <c r="J35" s="82">
        <v>-6</v>
      </c>
      <c r="K35" s="82"/>
      <c r="L35" s="82">
        <v>-620578</v>
      </c>
      <c r="M35" s="86"/>
      <c r="N35" s="82">
        <v>-6</v>
      </c>
      <c r="O35" s="86"/>
      <c r="P35" s="82">
        <v>-688600</v>
      </c>
      <c r="Q35" s="86"/>
      <c r="R35" s="82">
        <v>-6</v>
      </c>
    </row>
    <row r="36" spans="1:18" ht="15.75">
      <c r="A36" s="73"/>
      <c r="B36" s="80"/>
      <c r="C36" s="10"/>
      <c r="D36" s="83"/>
      <c r="E36" s="52"/>
      <c r="F36" s="83"/>
      <c r="G36" s="52"/>
      <c r="H36" s="83"/>
      <c r="I36" s="52"/>
      <c r="J36" s="83"/>
      <c r="K36" s="82"/>
      <c r="L36" s="83"/>
      <c r="M36" s="52"/>
      <c r="N36" s="83"/>
      <c r="O36" s="52"/>
      <c r="P36" s="83"/>
      <c r="Q36" s="52"/>
      <c r="R36" s="83"/>
    </row>
    <row r="37" spans="1:18" ht="15.75">
      <c r="A37" s="73">
        <v>64000</v>
      </c>
      <c r="B37" s="80"/>
      <c r="C37" s="10" t="s">
        <v>180</v>
      </c>
      <c r="D37" s="83">
        <f>SUM(D33:D36)</f>
        <v>1144680</v>
      </c>
      <c r="E37" s="52"/>
      <c r="F37" s="84">
        <f>SUM(F33:F36)</f>
        <v>31</v>
      </c>
      <c r="G37" s="52"/>
      <c r="H37" s="83">
        <f>SUM(H33:H36)</f>
        <v>1212432</v>
      </c>
      <c r="I37" s="52"/>
      <c r="J37" s="84">
        <f>SUM(J33:J36)</f>
        <v>32</v>
      </c>
      <c r="K37" s="85"/>
      <c r="L37" s="83">
        <f>SUM(L33:L36)</f>
        <v>3361134</v>
      </c>
      <c r="M37" s="52"/>
      <c r="N37" s="84">
        <f>SUM(N33:N36)</f>
        <v>31</v>
      </c>
      <c r="O37" s="52"/>
      <c r="P37" s="83">
        <f>SUM(P33:P36)</f>
        <v>3798083</v>
      </c>
      <c r="Q37" s="52"/>
      <c r="R37" s="84">
        <f>SUM(R33:R36)</f>
        <v>33</v>
      </c>
    </row>
    <row r="38" spans="1:18" ht="15.75">
      <c r="A38" s="73"/>
      <c r="B38" s="80"/>
      <c r="C38" s="10"/>
      <c r="D38" s="35"/>
      <c r="E38" s="52"/>
      <c r="F38" s="35"/>
      <c r="G38" s="52"/>
      <c r="H38" s="35"/>
      <c r="I38" s="52"/>
      <c r="J38" s="35"/>
      <c r="K38" s="66"/>
      <c r="L38" s="35"/>
      <c r="M38" s="52"/>
      <c r="N38" s="35"/>
      <c r="O38" s="52"/>
      <c r="P38" s="35"/>
      <c r="Q38" s="52"/>
      <c r="R38" s="35"/>
    </row>
    <row r="39" spans="1:18" ht="15.75">
      <c r="A39" s="73"/>
      <c r="B39" s="80"/>
      <c r="C39" s="10" t="s">
        <v>181</v>
      </c>
      <c r="D39" s="35"/>
      <c r="E39" s="52"/>
      <c r="F39" s="35"/>
      <c r="G39" s="52"/>
      <c r="H39" s="35"/>
      <c r="I39" s="52"/>
      <c r="J39" s="35"/>
      <c r="K39" s="66"/>
      <c r="L39" s="35"/>
      <c r="M39" s="52"/>
      <c r="N39" s="35"/>
      <c r="O39" s="52"/>
      <c r="P39" s="35"/>
      <c r="Q39" s="52"/>
      <c r="R39" s="35"/>
    </row>
    <row r="40" spans="1:18" ht="15.75">
      <c r="A40" s="73">
        <v>65300</v>
      </c>
      <c r="B40" s="80"/>
      <c r="C40" s="10" t="s">
        <v>182</v>
      </c>
      <c r="D40" s="69"/>
      <c r="E40" s="90"/>
      <c r="F40" s="91"/>
      <c r="G40" s="52"/>
      <c r="H40" s="69"/>
      <c r="I40" s="90"/>
      <c r="J40" s="91"/>
      <c r="K40" s="92"/>
      <c r="L40" s="69"/>
      <c r="M40" s="90"/>
      <c r="N40" s="91"/>
      <c r="O40" s="52"/>
      <c r="P40" s="69"/>
      <c r="Q40" s="90"/>
      <c r="R40" s="91"/>
    </row>
    <row r="41" spans="1:22" ht="15.75">
      <c r="A41" s="73">
        <v>65301</v>
      </c>
      <c r="B41" s="80"/>
      <c r="C41" s="11" t="s">
        <v>183</v>
      </c>
      <c r="D41" s="82">
        <v>-16608</v>
      </c>
      <c r="E41" s="93"/>
      <c r="F41" s="82">
        <v>-1</v>
      </c>
      <c r="G41" s="86"/>
      <c r="H41" s="82">
        <v>81509</v>
      </c>
      <c r="I41" s="93"/>
      <c r="J41" s="82">
        <v>2</v>
      </c>
      <c r="K41" s="82"/>
      <c r="L41" s="82">
        <v>-28164</v>
      </c>
      <c r="M41" s="93"/>
      <c r="N41" s="85" t="s">
        <v>1</v>
      </c>
      <c r="O41" s="86"/>
      <c r="P41" s="82">
        <v>84500</v>
      </c>
      <c r="Q41" s="93"/>
      <c r="R41" s="82">
        <v>1</v>
      </c>
      <c r="S41" s="87"/>
      <c r="T41" s="87"/>
      <c r="U41" s="87"/>
      <c r="V41" s="87"/>
    </row>
    <row r="42" spans="1:18" ht="15.75">
      <c r="A42" s="73">
        <v>65302</v>
      </c>
      <c r="B42" s="80"/>
      <c r="C42" s="11" t="s">
        <v>184</v>
      </c>
      <c r="D42" s="83">
        <v>4636</v>
      </c>
      <c r="E42" s="86"/>
      <c r="F42" s="84" t="s">
        <v>1</v>
      </c>
      <c r="G42" s="86"/>
      <c r="H42" s="83">
        <v>-17818</v>
      </c>
      <c r="I42" s="86"/>
      <c r="J42" s="83">
        <v>-1</v>
      </c>
      <c r="K42" s="82"/>
      <c r="L42" s="83">
        <v>250364</v>
      </c>
      <c r="M42" s="86"/>
      <c r="N42" s="83">
        <v>2</v>
      </c>
      <c r="O42" s="86"/>
      <c r="P42" s="83">
        <v>197147</v>
      </c>
      <c r="Q42" s="86"/>
      <c r="R42" s="83">
        <v>2</v>
      </c>
    </row>
    <row r="43" spans="1:18" ht="15.75">
      <c r="A43" s="73">
        <v>65000</v>
      </c>
      <c r="B43" s="80"/>
      <c r="C43" s="12" t="s">
        <v>185</v>
      </c>
      <c r="D43" s="83">
        <f>SUM(D41:D42)</f>
        <v>-11972</v>
      </c>
      <c r="E43" s="86"/>
      <c r="F43" s="83">
        <f>SUM(F41:F42)</f>
        <v>-1</v>
      </c>
      <c r="G43" s="86"/>
      <c r="H43" s="83">
        <f>SUM(H41:H42)</f>
        <v>63691</v>
      </c>
      <c r="I43" s="86"/>
      <c r="J43" s="83">
        <f>SUM(J41:J42)</f>
        <v>1</v>
      </c>
      <c r="K43" s="82"/>
      <c r="L43" s="83">
        <f>SUM(L41:L42)</f>
        <v>222200</v>
      </c>
      <c r="M43" s="86"/>
      <c r="N43" s="83">
        <f>SUM(N41:N42)</f>
        <v>2</v>
      </c>
      <c r="O43" s="86"/>
      <c r="P43" s="83">
        <f>SUM(P41:P42)</f>
        <v>281647</v>
      </c>
      <c r="Q43" s="86"/>
      <c r="R43" s="83">
        <f>SUM(R41:R42)</f>
        <v>3</v>
      </c>
    </row>
    <row r="44" spans="1:18" ht="16.5" thickBot="1">
      <c r="A44" s="73">
        <v>66000</v>
      </c>
      <c r="B44" s="80"/>
      <c r="C44" s="10" t="s">
        <v>186</v>
      </c>
      <c r="D44" s="71">
        <f>D37+D43</f>
        <v>1132708</v>
      </c>
      <c r="E44" s="52"/>
      <c r="F44" s="94">
        <f>F37+F43</f>
        <v>30</v>
      </c>
      <c r="G44" s="52"/>
      <c r="H44" s="71">
        <f>H37+H43</f>
        <v>1276123</v>
      </c>
      <c r="I44" s="52"/>
      <c r="J44" s="94">
        <f>J37+J43</f>
        <v>33</v>
      </c>
      <c r="K44" s="81"/>
      <c r="L44" s="71">
        <f>L37+L43</f>
        <v>3583334</v>
      </c>
      <c r="M44" s="52"/>
      <c r="N44" s="94">
        <f>N37+N43</f>
        <v>33</v>
      </c>
      <c r="O44" s="52"/>
      <c r="P44" s="71">
        <f>P37+P43</f>
        <v>4079730</v>
      </c>
      <c r="Q44" s="52"/>
      <c r="R44" s="94">
        <f>R37+R43</f>
        <v>36</v>
      </c>
    </row>
    <row r="45" spans="1:18" ht="16.5" thickTop="1">
      <c r="A45" s="73"/>
      <c r="B45" s="80"/>
      <c r="C45" s="11"/>
      <c r="D45" s="54"/>
      <c r="E45" s="52"/>
      <c r="F45" s="61"/>
      <c r="G45" s="52"/>
      <c r="H45" s="54"/>
      <c r="I45" s="52"/>
      <c r="J45" s="61"/>
      <c r="K45" s="81"/>
      <c r="L45" s="54"/>
      <c r="M45" s="52"/>
      <c r="N45" s="61"/>
      <c r="O45" s="52"/>
      <c r="P45" s="54"/>
      <c r="Q45" s="52"/>
      <c r="R45" s="61"/>
    </row>
    <row r="46" spans="1:18" ht="15.75">
      <c r="A46" s="73"/>
      <c r="B46" s="80"/>
      <c r="C46" s="10" t="s">
        <v>187</v>
      </c>
      <c r="D46" s="53"/>
      <c r="E46" s="52"/>
      <c r="F46" s="53"/>
      <c r="G46" s="52"/>
      <c r="H46" s="53"/>
      <c r="I46" s="52"/>
      <c r="J46" s="53"/>
      <c r="K46" s="59"/>
      <c r="L46" s="53"/>
      <c r="M46" s="52"/>
      <c r="N46" s="53"/>
      <c r="O46" s="52"/>
      <c r="P46" s="53"/>
      <c r="Q46" s="52"/>
      <c r="R46" s="53"/>
    </row>
    <row r="47" spans="1:18" ht="15.75">
      <c r="A47" s="73">
        <v>67101</v>
      </c>
      <c r="B47" s="80"/>
      <c r="C47" s="11" t="s">
        <v>188</v>
      </c>
      <c r="D47" s="54">
        <v>1144680</v>
      </c>
      <c r="E47" s="52"/>
      <c r="F47" s="61">
        <v>31</v>
      </c>
      <c r="G47" s="52"/>
      <c r="H47" s="54">
        <v>1212432</v>
      </c>
      <c r="I47" s="52"/>
      <c r="J47" s="61">
        <v>32</v>
      </c>
      <c r="K47" s="81"/>
      <c r="L47" s="54">
        <v>3361134</v>
      </c>
      <c r="M47" s="52"/>
      <c r="N47" s="61">
        <v>31</v>
      </c>
      <c r="O47" s="52"/>
      <c r="P47" s="54">
        <v>3798083</v>
      </c>
      <c r="Q47" s="52"/>
      <c r="R47" s="61">
        <v>33</v>
      </c>
    </row>
    <row r="48" spans="1:18" ht="15.75">
      <c r="A48" s="73">
        <v>67111</v>
      </c>
      <c r="B48" s="80"/>
      <c r="C48" s="11" t="s">
        <v>189</v>
      </c>
      <c r="D48" s="53" t="s">
        <v>1</v>
      </c>
      <c r="E48" s="53"/>
      <c r="F48" s="53" t="s">
        <v>1</v>
      </c>
      <c r="G48" s="53"/>
      <c r="H48" s="53" t="s">
        <v>1</v>
      </c>
      <c r="I48" s="53"/>
      <c r="J48" s="53" t="s">
        <v>1</v>
      </c>
      <c r="K48" s="59"/>
      <c r="L48" s="53" t="s">
        <v>1</v>
      </c>
      <c r="M48" s="53"/>
      <c r="N48" s="53" t="s">
        <v>1</v>
      </c>
      <c r="O48" s="53"/>
      <c r="P48" s="53" t="s">
        <v>1</v>
      </c>
      <c r="Q48" s="53"/>
      <c r="R48" s="53" t="s">
        <v>1</v>
      </c>
    </row>
    <row r="49" spans="1:18" ht="16.5" thickBot="1">
      <c r="A49" s="73">
        <v>67100</v>
      </c>
      <c r="B49" s="80"/>
      <c r="C49" s="10"/>
      <c r="D49" s="71">
        <f>SUM(D47:D48)</f>
        <v>1144680</v>
      </c>
      <c r="E49" s="52"/>
      <c r="F49" s="94">
        <f>SUM(F47:F48)</f>
        <v>31</v>
      </c>
      <c r="G49" s="52"/>
      <c r="H49" s="71">
        <f>SUM(H47:H48)</f>
        <v>1212432</v>
      </c>
      <c r="I49" s="52"/>
      <c r="J49" s="94">
        <f>SUM(J47:J48)</f>
        <v>32</v>
      </c>
      <c r="K49" s="81"/>
      <c r="L49" s="71">
        <f>SUM(L47:L48)</f>
        <v>3361134</v>
      </c>
      <c r="M49" s="52"/>
      <c r="N49" s="94">
        <f>SUM(N47:N48)</f>
        <v>31</v>
      </c>
      <c r="O49" s="52"/>
      <c r="P49" s="71">
        <f>SUM(P47:P48)</f>
        <v>3798083</v>
      </c>
      <c r="Q49" s="52"/>
      <c r="R49" s="94">
        <f>SUM(R47:R48)</f>
        <v>33</v>
      </c>
    </row>
    <row r="50" spans="1:18" ht="16.5" thickTop="1">
      <c r="A50" s="73"/>
      <c r="B50" s="80"/>
      <c r="C50" s="10"/>
      <c r="D50" s="54"/>
      <c r="E50" s="52"/>
      <c r="F50" s="61"/>
      <c r="G50" s="52"/>
      <c r="H50" s="54"/>
      <c r="I50" s="52"/>
      <c r="J50" s="61"/>
      <c r="K50" s="81"/>
      <c r="L50" s="54"/>
      <c r="M50" s="52"/>
      <c r="N50" s="61"/>
      <c r="O50" s="52"/>
      <c r="P50" s="54"/>
      <c r="Q50" s="52"/>
      <c r="R50" s="61"/>
    </row>
    <row r="51" spans="1:18" ht="15.75">
      <c r="A51" s="73"/>
      <c r="B51" s="80"/>
      <c r="C51" s="10" t="s">
        <v>190</v>
      </c>
      <c r="D51" s="53"/>
      <c r="E51" s="52"/>
      <c r="F51" s="53"/>
      <c r="G51" s="52"/>
      <c r="H51" s="53"/>
      <c r="I51" s="52"/>
      <c r="J51" s="53"/>
      <c r="K51" s="59"/>
      <c r="L51" s="53"/>
      <c r="M51" s="52"/>
      <c r="N51" s="53"/>
      <c r="O51" s="52"/>
      <c r="P51" s="53"/>
      <c r="Q51" s="52"/>
      <c r="R51" s="53"/>
    </row>
    <row r="52" spans="1:18" ht="15.75">
      <c r="A52" s="73">
        <v>67301</v>
      </c>
      <c r="B52" s="80"/>
      <c r="C52" s="11" t="s">
        <v>188</v>
      </c>
      <c r="D52" s="54">
        <v>1132708</v>
      </c>
      <c r="E52" s="52"/>
      <c r="F52" s="61">
        <v>30</v>
      </c>
      <c r="G52" s="52"/>
      <c r="H52" s="54">
        <v>1276123</v>
      </c>
      <c r="I52" s="52"/>
      <c r="J52" s="61">
        <v>33</v>
      </c>
      <c r="K52" s="81"/>
      <c r="L52" s="54">
        <v>3583334</v>
      </c>
      <c r="M52" s="52"/>
      <c r="N52" s="61">
        <v>33</v>
      </c>
      <c r="O52" s="52"/>
      <c r="P52" s="54">
        <v>4079730</v>
      </c>
      <c r="Q52" s="52"/>
      <c r="R52" s="61">
        <v>36</v>
      </c>
    </row>
    <row r="53" spans="1:18" ht="15.75">
      <c r="A53" s="73">
        <v>67311</v>
      </c>
      <c r="B53" s="80"/>
      <c r="C53" s="11" t="s">
        <v>189</v>
      </c>
      <c r="D53" s="53" t="s">
        <v>1</v>
      </c>
      <c r="E53" s="53"/>
      <c r="F53" s="53" t="s">
        <v>1</v>
      </c>
      <c r="G53" s="53"/>
      <c r="H53" s="53" t="s">
        <v>1</v>
      </c>
      <c r="I53" s="53"/>
      <c r="J53" s="53" t="s">
        <v>1</v>
      </c>
      <c r="K53" s="59"/>
      <c r="L53" s="53" t="s">
        <v>1</v>
      </c>
      <c r="M53" s="53"/>
      <c r="N53" s="53" t="s">
        <v>1</v>
      </c>
      <c r="O53" s="53"/>
      <c r="P53" s="53" t="s">
        <v>1</v>
      </c>
      <c r="Q53" s="53"/>
      <c r="R53" s="53" t="s">
        <v>1</v>
      </c>
    </row>
    <row r="54" spans="1:18" ht="16.5" thickBot="1">
      <c r="A54" s="73">
        <v>67300</v>
      </c>
      <c r="B54" s="80"/>
      <c r="C54" s="10"/>
      <c r="D54" s="71">
        <f>SUM(D52:D53)</f>
        <v>1132708</v>
      </c>
      <c r="E54" s="52"/>
      <c r="F54" s="94">
        <f>SUM(F52:F53)</f>
        <v>30</v>
      </c>
      <c r="G54" s="52"/>
      <c r="H54" s="71">
        <f>SUM(H52:H53)</f>
        <v>1276123</v>
      </c>
      <c r="I54" s="52"/>
      <c r="J54" s="94">
        <f>SUM(J52:J53)</f>
        <v>33</v>
      </c>
      <c r="K54" s="81"/>
      <c r="L54" s="71">
        <f>SUM(L52:L53)</f>
        <v>3583334</v>
      </c>
      <c r="M54" s="52"/>
      <c r="N54" s="94">
        <f>SUM(N52:N53)</f>
        <v>33</v>
      </c>
      <c r="O54" s="52"/>
      <c r="P54" s="71">
        <f>SUM(P52:P53)</f>
        <v>4079730</v>
      </c>
      <c r="Q54" s="52"/>
      <c r="R54" s="94">
        <f>SUM(R52:R53)</f>
        <v>36</v>
      </c>
    </row>
    <row r="55" spans="1:18" ht="16.5" thickTop="1">
      <c r="A55" s="73"/>
      <c r="B55" s="80"/>
      <c r="C55" s="11"/>
      <c r="D55" s="35"/>
      <c r="E55" s="52"/>
      <c r="F55" s="35"/>
      <c r="G55" s="52"/>
      <c r="H55" s="35"/>
      <c r="I55" s="52"/>
      <c r="J55" s="35"/>
      <c r="K55" s="66"/>
      <c r="L55" s="35"/>
      <c r="M55" s="52"/>
      <c r="N55" s="35"/>
      <c r="O55" s="52"/>
      <c r="P55" s="35"/>
      <c r="Q55" s="52"/>
      <c r="R55" s="35"/>
    </row>
    <row r="56" spans="1:18" ht="15.75">
      <c r="A56" s="73"/>
      <c r="B56" s="80"/>
      <c r="C56" s="113" t="s">
        <v>269</v>
      </c>
      <c r="D56" s="95"/>
      <c r="E56" s="86"/>
      <c r="F56" s="66"/>
      <c r="G56" s="86"/>
      <c r="H56" s="95"/>
      <c r="I56" s="86"/>
      <c r="J56" s="66"/>
      <c r="K56" s="66"/>
      <c r="L56" s="95"/>
      <c r="M56" s="86"/>
      <c r="N56" s="66"/>
      <c r="O56" s="86"/>
      <c r="P56" s="95"/>
      <c r="Q56" s="52"/>
      <c r="R56" s="35"/>
    </row>
    <row r="57" spans="1:18" ht="15.75">
      <c r="A57" s="73"/>
      <c r="B57" s="80"/>
      <c r="C57" s="11" t="s">
        <v>191</v>
      </c>
      <c r="D57" s="95"/>
      <c r="E57" s="86"/>
      <c r="F57" s="66"/>
      <c r="G57" s="86"/>
      <c r="H57" s="95"/>
      <c r="I57" s="86"/>
      <c r="J57" s="66"/>
      <c r="K57" s="66"/>
      <c r="L57" s="95"/>
      <c r="M57" s="86"/>
      <c r="N57" s="66"/>
      <c r="O57" s="86"/>
      <c r="P57" s="95"/>
      <c r="Q57" s="52"/>
      <c r="R57" s="35"/>
    </row>
    <row r="58" spans="1:16" ht="16.5" thickBot="1">
      <c r="A58" s="73">
        <v>67500</v>
      </c>
      <c r="C58" s="12" t="s">
        <v>192</v>
      </c>
      <c r="D58" s="96">
        <v>0.33</v>
      </c>
      <c r="E58" s="52"/>
      <c r="F58" s="35"/>
      <c r="G58" s="52"/>
      <c r="H58" s="96">
        <v>0.35</v>
      </c>
      <c r="I58" s="52"/>
      <c r="J58" s="35"/>
      <c r="K58" s="66"/>
      <c r="L58" s="96">
        <v>0.98</v>
      </c>
      <c r="M58" s="52"/>
      <c r="N58" s="35"/>
      <c r="O58" s="52"/>
      <c r="P58" s="96">
        <v>1.11</v>
      </c>
    </row>
    <row r="59" spans="1:16" ht="17.25" thickBot="1" thickTop="1">
      <c r="A59" s="73">
        <v>67700</v>
      </c>
      <c r="C59" s="12" t="s">
        <v>193</v>
      </c>
      <c r="D59" s="96">
        <v>0.33</v>
      </c>
      <c r="E59" s="52"/>
      <c r="F59" s="35"/>
      <c r="G59" s="52"/>
      <c r="H59" s="96">
        <v>0.35</v>
      </c>
      <c r="I59" s="52"/>
      <c r="J59" s="35"/>
      <c r="K59" s="66"/>
      <c r="L59" s="96">
        <v>0.98</v>
      </c>
      <c r="M59" s="52"/>
      <c r="N59" s="35"/>
      <c r="O59" s="52"/>
      <c r="P59" s="96">
        <v>1.1</v>
      </c>
    </row>
    <row r="60" ht="16.5" thickTop="1"/>
  </sheetData>
  <sheetProtection/>
  <mergeCells count="10">
    <mergeCell ref="L7:N7"/>
    <mergeCell ref="P7:R7"/>
    <mergeCell ref="A1:R1"/>
    <mergeCell ref="A2:R2"/>
    <mergeCell ref="A3:R3"/>
    <mergeCell ref="A4:R4"/>
    <mergeCell ref="A5:R5"/>
    <mergeCell ref="A6:R6"/>
    <mergeCell ref="D7:F7"/>
    <mergeCell ref="H7:J7"/>
  </mergeCells>
  <printOptions/>
  <pageMargins left="0.75" right="0.75" top="1" bottom="1" header="0.5" footer="0.5"/>
  <pageSetup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X40"/>
  <sheetViews>
    <sheetView zoomScale="85" zoomScaleNormal="85" zoomScalePageLayoutView="0" workbookViewId="0" topLeftCell="A1">
      <selection activeCell="L21" sqref="L21"/>
    </sheetView>
  </sheetViews>
  <sheetFormatPr defaultColWidth="9.00390625" defaultRowHeight="16.5"/>
  <cols>
    <col min="1" max="1" width="7.875" style="1" customWidth="1"/>
    <col min="2" max="2" width="1.625" style="0" customWidth="1"/>
    <col min="3" max="3" width="44.75390625" style="0" customWidth="1"/>
    <col min="4" max="4" width="1.625" style="0" customWidth="1"/>
    <col min="5" max="5" width="12.125" style="0" customWidth="1"/>
    <col min="6" max="6" width="1.625" style="0" customWidth="1"/>
    <col min="7" max="7" width="12.00390625" style="0" customWidth="1"/>
    <col min="8" max="8" width="1.625" style="0" customWidth="1"/>
    <col min="9" max="9" width="12.00390625" style="0" customWidth="1"/>
    <col min="10" max="10" width="1.625" style="0" customWidth="1"/>
    <col min="11" max="11" width="12.125" style="0" customWidth="1"/>
    <col min="12" max="12" width="1.625" style="0" customWidth="1"/>
    <col min="13" max="13" width="12.125" style="0" customWidth="1"/>
    <col min="14" max="14" width="1.625" style="0" customWidth="1"/>
    <col min="15" max="15" width="12.125" style="0" customWidth="1"/>
    <col min="16" max="16" width="1.625" style="0" customWidth="1"/>
    <col min="17" max="17" width="12.125" style="0" customWidth="1"/>
    <col min="18" max="18" width="1.625" style="0" customWidth="1"/>
    <col min="19" max="19" width="12.125" style="0" customWidth="1"/>
    <col min="20" max="20" width="1.625" style="0" customWidth="1"/>
    <col min="21" max="21" width="12.00390625" style="0" customWidth="1"/>
    <col min="22" max="22" width="1.625" style="0" customWidth="1"/>
    <col min="23" max="23" width="12.125" style="0" customWidth="1"/>
  </cols>
  <sheetData>
    <row r="1" spans="1:23" ht="16.5">
      <c r="A1" s="120" t="s">
        <v>9</v>
      </c>
      <c r="B1" s="120"/>
      <c r="C1" s="120"/>
      <c r="D1" s="120"/>
      <c r="E1" s="120"/>
      <c r="F1" s="120"/>
      <c r="G1" s="120"/>
      <c r="H1" s="120"/>
      <c r="I1" s="120"/>
      <c r="J1" s="120"/>
      <c r="K1" s="120"/>
      <c r="L1" s="120"/>
      <c r="M1" s="120"/>
      <c r="N1" s="120"/>
      <c r="O1" s="120"/>
      <c r="P1" s="120"/>
      <c r="Q1" s="120"/>
      <c r="R1" s="120"/>
      <c r="S1" s="120"/>
      <c r="T1" s="120"/>
      <c r="U1" s="120"/>
      <c r="V1" s="120"/>
      <c r="W1" s="120"/>
    </row>
    <row r="2" spans="1:24" ht="16.5">
      <c r="A2" s="120" t="s">
        <v>24</v>
      </c>
      <c r="B2" s="120"/>
      <c r="C2" s="120"/>
      <c r="D2" s="120"/>
      <c r="E2" s="120"/>
      <c r="F2" s="120"/>
      <c r="G2" s="120"/>
      <c r="H2" s="120"/>
      <c r="I2" s="120"/>
      <c r="J2" s="120"/>
      <c r="K2" s="120"/>
      <c r="L2" s="120"/>
      <c r="M2" s="120"/>
      <c r="N2" s="120"/>
      <c r="O2" s="120"/>
      <c r="P2" s="120"/>
      <c r="Q2" s="120"/>
      <c r="R2" s="120"/>
      <c r="S2" s="120"/>
      <c r="T2" s="120"/>
      <c r="U2" s="120"/>
      <c r="V2" s="120"/>
      <c r="W2" s="120"/>
      <c r="X2" s="17"/>
    </row>
    <row r="3" spans="1:24" ht="16.5">
      <c r="A3" s="120" t="s">
        <v>94</v>
      </c>
      <c r="B3" s="122"/>
      <c r="C3" s="122"/>
      <c r="D3" s="122"/>
      <c r="E3" s="122"/>
      <c r="F3" s="122"/>
      <c r="G3" s="122"/>
      <c r="H3" s="122"/>
      <c r="I3" s="122"/>
      <c r="J3" s="122"/>
      <c r="K3" s="122"/>
      <c r="L3" s="122"/>
      <c r="M3" s="122"/>
      <c r="N3" s="122"/>
      <c r="O3" s="122"/>
      <c r="P3" s="122"/>
      <c r="Q3" s="122"/>
      <c r="R3" s="122"/>
      <c r="S3" s="122"/>
      <c r="T3" s="122"/>
      <c r="U3" s="122"/>
      <c r="V3" s="122"/>
      <c r="W3" s="122"/>
      <c r="X3" s="17"/>
    </row>
    <row r="4" spans="1:23" ht="16.5">
      <c r="A4" s="121" t="s">
        <v>11</v>
      </c>
      <c r="B4" s="121"/>
      <c r="C4" s="121"/>
      <c r="D4" s="121"/>
      <c r="E4" s="121"/>
      <c r="F4" s="121"/>
      <c r="G4" s="121"/>
      <c r="H4" s="121"/>
      <c r="I4" s="121"/>
      <c r="J4" s="121"/>
      <c r="K4" s="121"/>
      <c r="L4" s="121"/>
      <c r="M4" s="121"/>
      <c r="N4" s="121"/>
      <c r="O4" s="121"/>
      <c r="P4" s="121"/>
      <c r="Q4" s="121"/>
      <c r="R4" s="121"/>
      <c r="S4" s="121"/>
      <c r="T4" s="121"/>
      <c r="U4" s="121"/>
      <c r="V4" s="121"/>
      <c r="W4" s="121"/>
    </row>
    <row r="5" spans="1:23" ht="16.5">
      <c r="A5" s="121" t="s">
        <v>12</v>
      </c>
      <c r="B5" s="121"/>
      <c r="C5" s="121"/>
      <c r="D5" s="121"/>
      <c r="E5" s="121"/>
      <c r="F5" s="121"/>
      <c r="G5" s="121"/>
      <c r="H5" s="121"/>
      <c r="I5" s="121"/>
      <c r="J5" s="121"/>
      <c r="K5" s="121"/>
      <c r="L5" s="121"/>
      <c r="M5" s="121"/>
      <c r="N5" s="121"/>
      <c r="O5" s="121"/>
      <c r="P5" s="121"/>
      <c r="Q5" s="121"/>
      <c r="R5" s="121"/>
      <c r="S5" s="121"/>
      <c r="T5" s="121"/>
      <c r="U5" s="121"/>
      <c r="V5" s="121"/>
      <c r="W5" s="121"/>
    </row>
    <row r="6" ht="16.5">
      <c r="A6" s="18"/>
    </row>
    <row r="7" spans="1:23" s="1" customFormat="1" ht="17.25" customHeight="1" thickBot="1">
      <c r="A7" s="19"/>
      <c r="B7" s="19"/>
      <c r="C7" s="19"/>
      <c r="D7" s="19"/>
      <c r="E7" s="125" t="s">
        <v>13</v>
      </c>
      <c r="F7" s="125"/>
      <c r="G7" s="125"/>
      <c r="H7" s="125"/>
      <c r="I7" s="125"/>
      <c r="J7" s="125"/>
      <c r="K7" s="125"/>
      <c r="L7" s="125"/>
      <c r="M7" s="125"/>
      <c r="N7" s="125"/>
      <c r="O7" s="125"/>
      <c r="P7" s="125"/>
      <c r="Q7" s="125"/>
      <c r="R7" s="125"/>
      <c r="S7" s="125"/>
      <c r="T7" s="125"/>
      <c r="U7" s="125"/>
      <c r="V7" s="19"/>
      <c r="W7" s="19"/>
    </row>
    <row r="8" spans="1:23" s="1" customFormat="1" ht="17.25" thickBot="1">
      <c r="A8" s="19"/>
      <c r="B8" s="19"/>
      <c r="C8" s="19"/>
      <c r="D8" s="19"/>
      <c r="E8" s="19"/>
      <c r="F8" s="20"/>
      <c r="G8" s="20"/>
      <c r="H8" s="20"/>
      <c r="I8" s="20"/>
      <c r="J8" s="20"/>
      <c r="K8" s="20"/>
      <c r="L8" s="20"/>
      <c r="M8" s="20"/>
      <c r="N8" s="20"/>
      <c r="O8" s="20"/>
      <c r="P8" s="20"/>
      <c r="Q8" s="20"/>
      <c r="R8" s="20"/>
      <c r="S8" s="126" t="s">
        <v>23</v>
      </c>
      <c r="T8" s="126"/>
      <c r="U8" s="126"/>
      <c r="V8" s="19"/>
      <c r="W8" s="19"/>
    </row>
    <row r="9" spans="1:23" s="1" customFormat="1" ht="29.25" customHeight="1" thickBot="1">
      <c r="A9" s="19"/>
      <c r="B9" s="19"/>
      <c r="C9" s="19"/>
      <c r="D9" s="19"/>
      <c r="E9" s="19"/>
      <c r="F9" s="25"/>
      <c r="G9" s="25"/>
      <c r="H9" s="25"/>
      <c r="I9" s="124" t="s">
        <v>63</v>
      </c>
      <c r="J9" s="124"/>
      <c r="K9" s="124"/>
      <c r="L9" s="25"/>
      <c r="M9" s="124" t="s">
        <v>65</v>
      </c>
      <c r="N9" s="124"/>
      <c r="O9" s="124"/>
      <c r="P9" s="124"/>
      <c r="Q9" s="124"/>
      <c r="R9" s="25"/>
      <c r="S9" s="123" t="s">
        <v>67</v>
      </c>
      <c r="T9" s="23"/>
      <c r="U9" s="123" t="s">
        <v>5</v>
      </c>
      <c r="V9" s="19"/>
      <c r="W9" s="19"/>
    </row>
    <row r="10" spans="1:23" s="1" customFormat="1" ht="17.25" thickBot="1">
      <c r="A10" s="21" t="s">
        <v>0</v>
      </c>
      <c r="B10" s="22"/>
      <c r="C10" s="22"/>
      <c r="D10" s="22"/>
      <c r="E10" s="21" t="s">
        <v>6</v>
      </c>
      <c r="F10" s="22"/>
      <c r="G10" s="21" t="s">
        <v>68</v>
      </c>
      <c r="H10" s="22"/>
      <c r="I10" s="21" t="s">
        <v>66</v>
      </c>
      <c r="J10" s="22"/>
      <c r="K10" s="21" t="s">
        <v>69</v>
      </c>
      <c r="L10" s="22"/>
      <c r="M10" s="21" t="s">
        <v>64</v>
      </c>
      <c r="N10" s="22"/>
      <c r="O10" s="21" t="s">
        <v>3</v>
      </c>
      <c r="P10" s="22"/>
      <c r="Q10" s="21" t="s">
        <v>4</v>
      </c>
      <c r="R10" s="22"/>
      <c r="S10" s="124"/>
      <c r="T10" s="22"/>
      <c r="U10" s="124"/>
      <c r="V10" s="22"/>
      <c r="W10" s="21" t="s">
        <v>14</v>
      </c>
    </row>
    <row r="11" spans="1:23" ht="18" customHeight="1">
      <c r="A11" s="19" t="s">
        <v>15</v>
      </c>
      <c r="B11" s="14"/>
      <c r="C11" s="43" t="s">
        <v>82</v>
      </c>
      <c r="D11" s="15"/>
      <c r="E11" s="42">
        <v>28540770</v>
      </c>
      <c r="F11" s="4"/>
      <c r="G11" s="6">
        <v>0</v>
      </c>
      <c r="H11" s="4"/>
      <c r="I11" s="42">
        <v>865379</v>
      </c>
      <c r="J11" s="4"/>
      <c r="K11" s="42">
        <v>5416</v>
      </c>
      <c r="L11" s="4"/>
      <c r="M11" s="42">
        <v>4703659</v>
      </c>
      <c r="N11" s="4"/>
      <c r="O11" s="42">
        <v>60508</v>
      </c>
      <c r="P11" s="4"/>
      <c r="Q11" s="42">
        <v>6204814</v>
      </c>
      <c r="R11" s="4"/>
      <c r="S11" s="42">
        <v>85927</v>
      </c>
      <c r="T11" s="4"/>
      <c r="U11" s="42">
        <v>868186</v>
      </c>
      <c r="V11" s="4"/>
      <c r="W11" s="42">
        <f>SUM(E11:U11)</f>
        <v>41334659</v>
      </c>
    </row>
    <row r="12" spans="1:23" ht="17.25">
      <c r="A12" s="19"/>
      <c r="B12" s="14"/>
      <c r="C12" s="43"/>
      <c r="D12" s="15"/>
      <c r="E12" s="5"/>
      <c r="F12" s="4"/>
      <c r="G12" s="4"/>
      <c r="H12" s="4"/>
      <c r="I12" s="5"/>
      <c r="J12" s="4"/>
      <c r="K12" s="5"/>
      <c r="L12" s="4"/>
      <c r="M12" s="5"/>
      <c r="N12" s="4"/>
      <c r="O12" s="5"/>
      <c r="P12" s="4"/>
      <c r="Q12" s="5"/>
      <c r="R12" s="4"/>
      <c r="S12" s="5"/>
      <c r="T12" s="4"/>
      <c r="U12" s="5"/>
      <c r="V12" s="4"/>
      <c r="W12" s="5"/>
    </row>
    <row r="13" spans="1:23" ht="17.25">
      <c r="A13" s="19"/>
      <c r="B13" s="14"/>
      <c r="C13" s="43" t="s">
        <v>83</v>
      </c>
      <c r="D13" s="15"/>
      <c r="E13" s="4"/>
      <c r="F13" s="4"/>
      <c r="G13" s="4"/>
      <c r="H13" s="4"/>
      <c r="I13" s="4"/>
      <c r="J13" s="4"/>
      <c r="K13" s="4"/>
      <c r="L13" s="4"/>
      <c r="M13" s="4"/>
      <c r="N13" s="4"/>
      <c r="O13" s="4"/>
      <c r="P13" s="4"/>
      <c r="Q13" s="4"/>
      <c r="R13" s="4"/>
      <c r="S13" s="4"/>
      <c r="T13" s="4"/>
      <c r="U13" s="4"/>
      <c r="V13" s="4"/>
      <c r="W13" s="4"/>
    </row>
    <row r="14" spans="1:23" ht="17.25">
      <c r="A14" s="19" t="s">
        <v>16</v>
      </c>
      <c r="B14" s="14"/>
      <c r="C14" s="16" t="s">
        <v>2</v>
      </c>
      <c r="D14" s="15"/>
      <c r="E14" s="3" t="s">
        <v>1</v>
      </c>
      <c r="F14" s="4"/>
      <c r="G14" s="3" t="s">
        <v>1</v>
      </c>
      <c r="H14" s="4"/>
      <c r="I14" s="3" t="s">
        <v>1</v>
      </c>
      <c r="J14" s="4"/>
      <c r="K14" s="3" t="s">
        <v>1</v>
      </c>
      <c r="L14" s="4"/>
      <c r="M14" s="27">
        <v>1547796</v>
      </c>
      <c r="N14" s="4"/>
      <c r="O14" s="3" t="s">
        <v>1</v>
      </c>
      <c r="P14" s="4"/>
      <c r="Q14" s="28">
        <v>-1547796</v>
      </c>
      <c r="R14" s="4"/>
      <c r="S14" s="3" t="s">
        <v>1</v>
      </c>
      <c r="T14" s="4"/>
      <c r="U14" s="3" t="s">
        <v>1</v>
      </c>
      <c r="V14" s="4"/>
      <c r="W14" s="3" t="s">
        <v>1</v>
      </c>
    </row>
    <row r="15" spans="1:23" ht="17.25">
      <c r="A15" s="19" t="s">
        <v>17</v>
      </c>
      <c r="B15" s="14"/>
      <c r="C15" s="16" t="s">
        <v>8</v>
      </c>
      <c r="D15" s="15"/>
      <c r="E15" s="3" t="s">
        <v>1</v>
      </c>
      <c r="F15" s="4"/>
      <c r="G15" s="3" t="s">
        <v>1</v>
      </c>
      <c r="H15" s="4"/>
      <c r="I15" s="3" t="s">
        <v>1</v>
      </c>
      <c r="J15" s="4"/>
      <c r="K15" s="3" t="s">
        <v>1</v>
      </c>
      <c r="L15" s="4"/>
      <c r="M15" s="3" t="s">
        <v>1</v>
      </c>
      <c r="N15" s="4"/>
      <c r="O15" s="3" t="s">
        <v>1</v>
      </c>
      <c r="P15" s="4"/>
      <c r="Q15" s="28">
        <v>-500000</v>
      </c>
      <c r="R15" s="4"/>
      <c r="S15" s="3" t="s">
        <v>1</v>
      </c>
      <c r="T15" s="4"/>
      <c r="U15" s="3" t="s">
        <v>1</v>
      </c>
      <c r="V15" s="4"/>
      <c r="W15" s="28">
        <f>SUM(E15:V15)</f>
        <v>-500000</v>
      </c>
    </row>
    <row r="16" spans="1:23" ht="17.25">
      <c r="A16" s="19" t="s">
        <v>18</v>
      </c>
      <c r="B16" s="14"/>
      <c r="C16" s="16" t="s">
        <v>7</v>
      </c>
      <c r="D16" s="15"/>
      <c r="E16" s="27" t="s">
        <v>1</v>
      </c>
      <c r="F16" s="4"/>
      <c r="G16" s="27">
        <v>2984578</v>
      </c>
      <c r="H16" s="4"/>
      <c r="I16" s="3" t="s">
        <v>1</v>
      </c>
      <c r="J16" s="4"/>
      <c r="K16" s="3" t="s">
        <v>1</v>
      </c>
      <c r="L16" s="4"/>
      <c r="M16" s="3" t="s">
        <v>1</v>
      </c>
      <c r="N16" s="4"/>
      <c r="O16" s="3" t="s">
        <v>1</v>
      </c>
      <c r="P16" s="4"/>
      <c r="Q16" s="28">
        <v>-2984578</v>
      </c>
      <c r="R16" s="4"/>
      <c r="S16" s="3" t="s">
        <v>1</v>
      </c>
      <c r="T16" s="4"/>
      <c r="U16" s="3" t="s">
        <v>1</v>
      </c>
      <c r="V16" s="4"/>
      <c r="W16" s="27">
        <f>SUM(E16:U16)</f>
        <v>0</v>
      </c>
    </row>
    <row r="17" spans="1:23" ht="17.25">
      <c r="A17" s="19"/>
      <c r="B17" s="14"/>
      <c r="C17" s="43"/>
      <c r="D17" s="15"/>
      <c r="E17" s="3"/>
      <c r="F17" s="4"/>
      <c r="G17" s="4"/>
      <c r="H17" s="4"/>
      <c r="I17" s="3"/>
      <c r="J17" s="4"/>
      <c r="K17" s="3"/>
      <c r="L17" s="4"/>
      <c r="M17" s="3"/>
      <c r="N17" s="4"/>
      <c r="O17" s="3"/>
      <c r="P17" s="4"/>
      <c r="Q17" s="28"/>
      <c r="R17" s="4"/>
      <c r="S17" s="3"/>
      <c r="T17" s="4"/>
      <c r="U17" s="3"/>
      <c r="V17" s="4"/>
      <c r="W17" s="27"/>
    </row>
    <row r="18" spans="1:23" ht="17.25">
      <c r="A18" s="19" t="s">
        <v>19</v>
      </c>
      <c r="B18" s="14"/>
      <c r="C18" s="43" t="s">
        <v>84</v>
      </c>
      <c r="D18" s="15"/>
      <c r="E18" s="3" t="s">
        <v>1</v>
      </c>
      <c r="F18" s="4"/>
      <c r="G18" s="3" t="s">
        <v>1</v>
      </c>
      <c r="H18" s="4"/>
      <c r="I18" s="3" t="s">
        <v>1</v>
      </c>
      <c r="J18" s="4"/>
      <c r="K18" s="3" t="s">
        <v>1</v>
      </c>
      <c r="L18" s="4"/>
      <c r="M18" s="3" t="s">
        <v>1</v>
      </c>
      <c r="N18" s="4"/>
      <c r="O18" s="3" t="s">
        <v>1</v>
      </c>
      <c r="P18" s="4"/>
      <c r="Q18" s="27">
        <v>3798083</v>
      </c>
      <c r="R18" s="4"/>
      <c r="S18" s="3" t="s">
        <v>1</v>
      </c>
      <c r="T18" s="4"/>
      <c r="U18" s="3" t="s">
        <v>1</v>
      </c>
      <c r="V18" s="4"/>
      <c r="W18" s="28">
        <f>SUM(E18:U18)</f>
        <v>3798083</v>
      </c>
    </row>
    <row r="19" spans="1:23" ht="17.25">
      <c r="A19" s="19"/>
      <c r="B19" s="14"/>
      <c r="C19" s="43"/>
      <c r="D19" s="15"/>
      <c r="E19" s="3"/>
      <c r="F19" s="4"/>
      <c r="G19" s="4"/>
      <c r="H19" s="4"/>
      <c r="I19" s="3"/>
      <c r="J19" s="4"/>
      <c r="K19" s="3"/>
      <c r="L19" s="4"/>
      <c r="M19" s="3"/>
      <c r="N19" s="4"/>
      <c r="O19" s="3"/>
      <c r="P19" s="4"/>
      <c r="Q19" s="3"/>
      <c r="R19" s="4"/>
      <c r="S19" s="3"/>
      <c r="T19" s="4"/>
      <c r="U19" s="3"/>
      <c r="V19" s="4"/>
      <c r="W19" s="27"/>
    </row>
    <row r="20" spans="1:23" ht="17.25">
      <c r="A20" s="19" t="s">
        <v>20</v>
      </c>
      <c r="B20" s="14"/>
      <c r="C20" s="43" t="s">
        <v>85</v>
      </c>
      <c r="D20" s="15"/>
      <c r="E20" s="3" t="s">
        <v>1</v>
      </c>
      <c r="F20" s="4"/>
      <c r="G20" s="3" t="s">
        <v>1</v>
      </c>
      <c r="H20" s="4"/>
      <c r="I20" s="3" t="s">
        <v>1</v>
      </c>
      <c r="J20" s="4"/>
      <c r="K20" s="3" t="s">
        <v>1</v>
      </c>
      <c r="L20" s="4"/>
      <c r="M20" s="3" t="s">
        <v>1</v>
      </c>
      <c r="N20" s="4"/>
      <c r="O20" s="3" t="s">
        <v>1</v>
      </c>
      <c r="P20" s="4"/>
      <c r="Q20" s="28" t="s">
        <v>1</v>
      </c>
      <c r="R20" s="4"/>
      <c r="S20" s="28">
        <v>84500</v>
      </c>
      <c r="T20" s="30"/>
      <c r="U20" s="28">
        <v>197147</v>
      </c>
      <c r="V20" s="4"/>
      <c r="W20" s="28">
        <f>SUM(E20:U20)</f>
        <v>281647</v>
      </c>
    </row>
    <row r="21" spans="1:23" ht="17.25">
      <c r="A21" s="19"/>
      <c r="B21" s="14"/>
      <c r="C21" s="43"/>
      <c r="D21" s="15"/>
      <c r="E21" s="29"/>
      <c r="F21" s="4"/>
      <c r="G21" s="29"/>
      <c r="H21" s="4"/>
      <c r="I21" s="29"/>
      <c r="J21" s="4"/>
      <c r="K21" s="29"/>
      <c r="L21" s="4"/>
      <c r="M21" s="29"/>
      <c r="N21" s="4"/>
      <c r="O21" s="29"/>
      <c r="P21" s="4"/>
      <c r="Q21" s="29"/>
      <c r="R21" s="4"/>
      <c r="S21" s="29"/>
      <c r="T21" s="30"/>
      <c r="U21" s="29"/>
      <c r="V21" s="4"/>
      <c r="W21" s="29"/>
    </row>
    <row r="22" spans="1:23" ht="17.25">
      <c r="A22" s="19" t="s">
        <v>21</v>
      </c>
      <c r="B22" s="14"/>
      <c r="C22" s="43" t="s">
        <v>86</v>
      </c>
      <c r="D22" s="15"/>
      <c r="E22" s="29">
        <f>SUM(E18:E21)</f>
        <v>0</v>
      </c>
      <c r="F22" s="4"/>
      <c r="G22" s="29">
        <f>SUM(G18:G21)</f>
        <v>0</v>
      </c>
      <c r="H22" s="4"/>
      <c r="I22" s="29">
        <f>SUM(I18:I21)</f>
        <v>0</v>
      </c>
      <c r="J22" s="4"/>
      <c r="K22" s="29">
        <f>SUM(K18:K21)</f>
        <v>0</v>
      </c>
      <c r="L22" s="26"/>
      <c r="M22" s="29">
        <f>SUM(M18:M21)</f>
        <v>0</v>
      </c>
      <c r="N22" s="4"/>
      <c r="O22" s="29">
        <f>SUM(O18:O21)</f>
        <v>0</v>
      </c>
      <c r="P22" s="4"/>
      <c r="Q22" s="29">
        <f>SUM(Q18:Q21)</f>
        <v>3798083</v>
      </c>
      <c r="R22" s="4"/>
      <c r="S22" s="29">
        <f>SUM(S18:S21)</f>
        <v>84500</v>
      </c>
      <c r="T22" s="30"/>
      <c r="U22" s="29">
        <f>SUM(U18:U21)</f>
        <v>197147</v>
      </c>
      <c r="V22" s="4"/>
      <c r="W22" s="29">
        <f>SUM(W18:W21)</f>
        <v>4079730</v>
      </c>
    </row>
    <row r="23" spans="1:23" ht="17.25">
      <c r="A23" s="19"/>
      <c r="B23" s="14"/>
      <c r="C23" s="43"/>
      <c r="D23" s="15"/>
      <c r="E23" s="3"/>
      <c r="F23" s="4"/>
      <c r="G23" s="4"/>
      <c r="H23" s="4"/>
      <c r="I23" s="3"/>
      <c r="J23" s="4"/>
      <c r="K23" s="3"/>
      <c r="L23" s="4"/>
      <c r="M23" s="3"/>
      <c r="N23" s="4"/>
      <c r="O23" s="3"/>
      <c r="P23" s="4"/>
      <c r="Q23" s="27"/>
      <c r="R23" s="4"/>
      <c r="S23" s="27"/>
      <c r="T23" s="30"/>
      <c r="U23" s="27"/>
      <c r="V23" s="4"/>
      <c r="W23" s="27"/>
    </row>
    <row r="24" spans="1:23" ht="18" thickBot="1">
      <c r="A24" s="19" t="s">
        <v>22</v>
      </c>
      <c r="B24" s="14"/>
      <c r="C24" s="43" t="s">
        <v>87</v>
      </c>
      <c r="D24" s="15"/>
      <c r="E24" s="31">
        <f>SUM(E11:E21)</f>
        <v>28540770</v>
      </c>
      <c r="F24" s="4"/>
      <c r="G24" s="31">
        <f>SUM(G11:G21)</f>
        <v>2984578</v>
      </c>
      <c r="H24" s="4"/>
      <c r="I24" s="31">
        <f>SUM(I11:I21)</f>
        <v>865379</v>
      </c>
      <c r="J24" s="4"/>
      <c r="K24" s="31">
        <f>SUM(K11:K21)</f>
        <v>5416</v>
      </c>
      <c r="L24" s="4"/>
      <c r="M24" s="31">
        <f>SUM(M11:M21)</f>
        <v>6251455</v>
      </c>
      <c r="N24" s="4"/>
      <c r="O24" s="31">
        <f>SUM(O11:O21)</f>
        <v>60508</v>
      </c>
      <c r="P24" s="4"/>
      <c r="Q24" s="31">
        <f>SUM(Q11:Q21)</f>
        <v>4970523</v>
      </c>
      <c r="R24" s="4"/>
      <c r="S24" s="31">
        <f>SUM(S11:S21)</f>
        <v>170427</v>
      </c>
      <c r="T24" s="30"/>
      <c r="U24" s="31">
        <f>SUM(U11:U21)</f>
        <v>1065333</v>
      </c>
      <c r="V24" s="4"/>
      <c r="W24" s="31">
        <f>SUM(W11:W21)</f>
        <v>44914389</v>
      </c>
    </row>
    <row r="25" spans="1:23" ht="18" thickTop="1">
      <c r="A25" s="19"/>
      <c r="B25" s="14"/>
      <c r="C25" s="43"/>
      <c r="D25" s="15"/>
      <c r="E25" s="32"/>
      <c r="F25" s="26"/>
      <c r="G25" s="26"/>
      <c r="H25" s="26"/>
      <c r="I25" s="32"/>
      <c r="J25" s="26"/>
      <c r="K25" s="32"/>
      <c r="L25" s="26"/>
      <c r="M25" s="32"/>
      <c r="N25" s="26"/>
      <c r="O25" s="32"/>
      <c r="P25" s="26"/>
      <c r="Q25" s="32"/>
      <c r="R25" s="26"/>
      <c r="S25" s="32"/>
      <c r="T25" s="26"/>
      <c r="U25" s="32"/>
      <c r="V25" s="26"/>
      <c r="W25" s="32"/>
    </row>
    <row r="26" spans="1:23" ht="17.25">
      <c r="A26" s="19" t="s">
        <v>15</v>
      </c>
      <c r="B26" s="14"/>
      <c r="C26" s="43" t="s">
        <v>88</v>
      </c>
      <c r="D26" s="15"/>
      <c r="E26" s="42">
        <v>31525348</v>
      </c>
      <c r="F26" s="4"/>
      <c r="G26" s="6">
        <v>0</v>
      </c>
      <c r="H26" s="4"/>
      <c r="I26" s="42">
        <v>865379</v>
      </c>
      <c r="J26" s="4"/>
      <c r="K26" s="42">
        <v>5416</v>
      </c>
      <c r="L26" s="4"/>
      <c r="M26" s="42">
        <v>6251455</v>
      </c>
      <c r="N26" s="4"/>
      <c r="O26" s="42">
        <v>60508</v>
      </c>
      <c r="P26" s="4"/>
      <c r="Q26" s="42">
        <v>6011047</v>
      </c>
      <c r="R26" s="4"/>
      <c r="S26" s="37">
        <v>167436</v>
      </c>
      <c r="T26" s="4"/>
      <c r="U26" s="42">
        <v>891935</v>
      </c>
      <c r="V26" s="4"/>
      <c r="W26" s="42">
        <v>45778524</v>
      </c>
    </row>
    <row r="27" spans="1:23" ht="17.25">
      <c r="A27" s="19"/>
      <c r="B27" s="14"/>
      <c r="C27" s="43"/>
      <c r="D27" s="15"/>
      <c r="E27" s="5"/>
      <c r="F27" s="4"/>
      <c r="G27" s="4"/>
      <c r="H27" s="4"/>
      <c r="I27" s="5"/>
      <c r="J27" s="4"/>
      <c r="K27" s="5"/>
      <c r="L27" s="4"/>
      <c r="M27" s="5"/>
      <c r="N27" s="4"/>
      <c r="O27" s="5"/>
      <c r="P27" s="4"/>
      <c r="Q27" s="5"/>
      <c r="R27" s="4"/>
      <c r="S27" s="5"/>
      <c r="T27" s="4"/>
      <c r="U27" s="5"/>
      <c r="V27" s="4"/>
      <c r="W27" s="5"/>
    </row>
    <row r="28" spans="1:23" ht="17.25">
      <c r="A28" s="19"/>
      <c r="B28" s="14"/>
      <c r="C28" s="43" t="s">
        <v>89</v>
      </c>
      <c r="D28" s="15"/>
      <c r="E28" s="4"/>
      <c r="F28" s="4"/>
      <c r="G28" s="4"/>
      <c r="H28" s="4"/>
      <c r="I28" s="4"/>
      <c r="J28" s="4"/>
      <c r="K28" s="4"/>
      <c r="L28" s="4"/>
      <c r="M28" s="4"/>
      <c r="N28" s="4"/>
      <c r="O28" s="4"/>
      <c r="P28" s="4"/>
      <c r="Q28" s="4"/>
      <c r="R28" s="4"/>
      <c r="S28" s="4"/>
      <c r="T28" s="4"/>
      <c r="U28" s="4"/>
      <c r="V28" s="4"/>
      <c r="W28" s="4"/>
    </row>
    <row r="29" spans="1:23" ht="17.25">
      <c r="A29" s="19" t="s">
        <v>16</v>
      </c>
      <c r="B29" s="14"/>
      <c r="C29" s="16" t="s">
        <v>2</v>
      </c>
      <c r="D29" s="15"/>
      <c r="E29" s="3" t="s">
        <v>1</v>
      </c>
      <c r="F29" s="4"/>
      <c r="G29" s="3" t="s">
        <v>1</v>
      </c>
      <c r="H29" s="4"/>
      <c r="I29" s="3" t="s">
        <v>1</v>
      </c>
      <c r="J29" s="4"/>
      <c r="K29" s="3" t="s">
        <v>1</v>
      </c>
      <c r="L29" s="4"/>
      <c r="M29" s="27">
        <v>1509930</v>
      </c>
      <c r="N29" s="4"/>
      <c r="O29" s="3" t="s">
        <v>1</v>
      </c>
      <c r="P29" s="4"/>
      <c r="Q29" s="28">
        <v>-1509930</v>
      </c>
      <c r="R29" s="4"/>
      <c r="S29" s="3" t="s">
        <v>1</v>
      </c>
      <c r="T29" s="4"/>
      <c r="U29" s="3" t="s">
        <v>1</v>
      </c>
      <c r="V29" s="4"/>
      <c r="W29" s="27" t="s">
        <v>1</v>
      </c>
    </row>
    <row r="30" spans="1:23" ht="17.25">
      <c r="A30" s="19" t="s">
        <v>17</v>
      </c>
      <c r="B30" s="14"/>
      <c r="C30" s="16" t="s">
        <v>8</v>
      </c>
      <c r="D30" s="15"/>
      <c r="E30" s="3" t="s">
        <v>1</v>
      </c>
      <c r="F30" s="4"/>
      <c r="G30" s="3" t="s">
        <v>1</v>
      </c>
      <c r="H30" s="4"/>
      <c r="I30" s="3" t="s">
        <v>1</v>
      </c>
      <c r="J30" s="4"/>
      <c r="K30" s="3" t="s">
        <v>1</v>
      </c>
      <c r="L30" s="4"/>
      <c r="M30" s="3" t="s">
        <v>1</v>
      </c>
      <c r="N30" s="4"/>
      <c r="O30" s="3" t="s">
        <v>1</v>
      </c>
      <c r="P30" s="4"/>
      <c r="Q30" s="28">
        <v>-500000</v>
      </c>
      <c r="R30" s="4"/>
      <c r="S30" s="3" t="s">
        <v>1</v>
      </c>
      <c r="T30" s="4"/>
      <c r="U30" s="3" t="s">
        <v>1</v>
      </c>
      <c r="V30" s="4"/>
      <c r="W30" s="28">
        <f>SUM(E30:U30)</f>
        <v>-500000</v>
      </c>
    </row>
    <row r="31" spans="1:23" ht="17.25">
      <c r="A31" s="19" t="s">
        <v>18</v>
      </c>
      <c r="B31" s="14"/>
      <c r="C31" s="16" t="s">
        <v>7</v>
      </c>
      <c r="D31" s="15"/>
      <c r="E31" s="27">
        <v>2828677</v>
      </c>
      <c r="F31" s="4"/>
      <c r="G31" s="27" t="s">
        <v>1</v>
      </c>
      <c r="H31" s="4"/>
      <c r="I31" s="3" t="s">
        <v>1</v>
      </c>
      <c r="J31" s="4"/>
      <c r="K31" s="3" t="s">
        <v>1</v>
      </c>
      <c r="L31" s="4"/>
      <c r="M31" s="3" t="s">
        <v>1</v>
      </c>
      <c r="N31" s="4"/>
      <c r="O31" s="3" t="s">
        <v>1</v>
      </c>
      <c r="P31" s="4"/>
      <c r="Q31" s="28">
        <v>-2828677</v>
      </c>
      <c r="R31" s="4"/>
      <c r="S31" s="3" t="s">
        <v>1</v>
      </c>
      <c r="T31" s="4"/>
      <c r="U31" s="3" t="s">
        <v>1</v>
      </c>
      <c r="V31" s="4"/>
      <c r="W31" s="27" t="s">
        <v>1</v>
      </c>
    </row>
    <row r="32" spans="1:23" ht="17.25">
      <c r="A32" s="19"/>
      <c r="B32" s="14"/>
      <c r="C32" s="43"/>
      <c r="D32" s="15"/>
      <c r="E32" s="3"/>
      <c r="F32" s="4"/>
      <c r="G32" s="3"/>
      <c r="H32" s="4"/>
      <c r="I32" s="3"/>
      <c r="J32" s="4"/>
      <c r="K32" s="3"/>
      <c r="L32" s="4"/>
      <c r="M32" s="3"/>
      <c r="N32" s="4"/>
      <c r="O32" s="3"/>
      <c r="P32" s="4"/>
      <c r="Q32" s="28"/>
      <c r="R32" s="4"/>
      <c r="S32" s="3"/>
      <c r="T32" s="4"/>
      <c r="U32" s="3"/>
      <c r="V32" s="4"/>
      <c r="W32" s="27"/>
    </row>
    <row r="33" spans="1:23" ht="16.5" customHeight="1">
      <c r="A33" s="19" t="s">
        <v>19</v>
      </c>
      <c r="B33" s="14"/>
      <c r="C33" s="43" t="s">
        <v>90</v>
      </c>
      <c r="D33" s="15"/>
      <c r="E33" s="3" t="s">
        <v>1</v>
      </c>
      <c r="F33" s="4"/>
      <c r="G33" s="3" t="s">
        <v>1</v>
      </c>
      <c r="H33" s="4"/>
      <c r="I33" s="3" t="s">
        <v>1</v>
      </c>
      <c r="J33" s="4"/>
      <c r="K33" s="3" t="s">
        <v>1</v>
      </c>
      <c r="L33" s="4"/>
      <c r="M33" s="3" t="s">
        <v>1</v>
      </c>
      <c r="N33" s="4"/>
      <c r="O33" s="3" t="s">
        <v>1</v>
      </c>
      <c r="P33" s="4"/>
      <c r="Q33" s="27">
        <v>3361134</v>
      </c>
      <c r="R33" s="4"/>
      <c r="S33" s="3" t="s">
        <v>1</v>
      </c>
      <c r="T33" s="4"/>
      <c r="U33" s="3" t="s">
        <v>1</v>
      </c>
      <c r="V33" s="4"/>
      <c r="W33" s="27">
        <f>SUM(E33:U33)</f>
        <v>3361134</v>
      </c>
    </row>
    <row r="34" spans="1:23" ht="17.25">
      <c r="A34" s="19"/>
      <c r="B34" s="14"/>
      <c r="C34" s="43"/>
      <c r="D34" s="15"/>
      <c r="E34" s="3"/>
      <c r="F34" s="4"/>
      <c r="G34" s="3"/>
      <c r="H34" s="4"/>
      <c r="I34" s="3"/>
      <c r="J34" s="4"/>
      <c r="K34" s="3"/>
      <c r="L34" s="4"/>
      <c r="M34" s="3"/>
      <c r="N34" s="4"/>
      <c r="O34" s="3"/>
      <c r="P34" s="4"/>
      <c r="Q34" s="3"/>
      <c r="R34" s="4"/>
      <c r="S34" s="3"/>
      <c r="T34" s="4"/>
      <c r="U34" s="3"/>
      <c r="V34" s="4"/>
      <c r="W34" s="27"/>
    </row>
    <row r="35" spans="1:23" ht="17.25">
      <c r="A35" s="19" t="s">
        <v>20</v>
      </c>
      <c r="B35" s="14"/>
      <c r="C35" s="43" t="s">
        <v>91</v>
      </c>
      <c r="D35" s="15"/>
      <c r="E35" s="3" t="s">
        <v>1</v>
      </c>
      <c r="F35" s="4"/>
      <c r="G35" s="3" t="s">
        <v>1</v>
      </c>
      <c r="H35" s="4"/>
      <c r="I35" s="3" t="s">
        <v>1</v>
      </c>
      <c r="J35" s="4"/>
      <c r="K35" s="3" t="s">
        <v>1</v>
      </c>
      <c r="L35" s="4"/>
      <c r="M35" s="3" t="s">
        <v>1</v>
      </c>
      <c r="N35" s="4"/>
      <c r="O35" s="3" t="s">
        <v>1</v>
      </c>
      <c r="P35" s="4"/>
      <c r="Q35" s="3" t="s">
        <v>1</v>
      </c>
      <c r="R35" s="4"/>
      <c r="S35" s="28">
        <v>-28164</v>
      </c>
      <c r="T35" s="30"/>
      <c r="U35" s="28">
        <v>250364</v>
      </c>
      <c r="V35" s="4"/>
      <c r="W35" s="27">
        <f>SUM(E35:U35)</f>
        <v>222200</v>
      </c>
    </row>
    <row r="36" spans="1:23" ht="17.25">
      <c r="A36" s="19"/>
      <c r="B36" s="14"/>
      <c r="C36" s="43"/>
      <c r="D36" s="15"/>
      <c r="E36" s="29"/>
      <c r="F36" s="4"/>
      <c r="G36" s="29"/>
      <c r="H36" s="4"/>
      <c r="I36" s="29"/>
      <c r="J36" s="4"/>
      <c r="K36" s="29"/>
      <c r="L36" s="4"/>
      <c r="M36" s="29"/>
      <c r="N36" s="4"/>
      <c r="O36" s="29"/>
      <c r="P36" s="4"/>
      <c r="Q36" s="29"/>
      <c r="R36" s="4"/>
      <c r="S36" s="29"/>
      <c r="T36" s="30"/>
      <c r="U36" s="29"/>
      <c r="V36" s="4"/>
      <c r="W36" s="29"/>
    </row>
    <row r="37" spans="1:23" ht="17.25">
      <c r="A37" s="19" t="s">
        <v>21</v>
      </c>
      <c r="B37" s="14"/>
      <c r="C37" s="43" t="s">
        <v>92</v>
      </c>
      <c r="D37" s="15"/>
      <c r="E37" s="33" t="s">
        <v>1</v>
      </c>
      <c r="F37" s="4"/>
      <c r="G37" s="33" t="s">
        <v>1</v>
      </c>
      <c r="H37" s="4"/>
      <c r="I37" s="33" t="s">
        <v>1</v>
      </c>
      <c r="J37" s="4"/>
      <c r="K37" s="33" t="s">
        <v>1</v>
      </c>
      <c r="L37" s="26"/>
      <c r="M37" s="33" t="s">
        <v>1</v>
      </c>
      <c r="N37" s="4"/>
      <c r="O37" s="33" t="s">
        <v>1</v>
      </c>
      <c r="P37" s="4"/>
      <c r="Q37" s="29">
        <f>SUM(Q33:Q35)</f>
        <v>3361134</v>
      </c>
      <c r="R37" s="4"/>
      <c r="S37" s="34">
        <f>SUM(S33:S35)</f>
        <v>-28164</v>
      </c>
      <c r="T37" s="30"/>
      <c r="U37" s="29">
        <f>SUM(U33:U35)</f>
        <v>250364</v>
      </c>
      <c r="V37" s="4"/>
      <c r="W37" s="29">
        <f>SUM(W33:W35)</f>
        <v>3583334</v>
      </c>
    </row>
    <row r="38" spans="1:23" ht="17.25">
      <c r="A38" s="19"/>
      <c r="B38" s="14"/>
      <c r="C38" s="43"/>
      <c r="D38" s="15"/>
      <c r="E38" s="3"/>
      <c r="F38" s="4"/>
      <c r="G38" s="4"/>
      <c r="H38" s="4"/>
      <c r="I38" s="3"/>
      <c r="J38" s="4"/>
      <c r="K38" s="3"/>
      <c r="L38" s="4"/>
      <c r="M38" s="3"/>
      <c r="N38" s="4"/>
      <c r="O38" s="3"/>
      <c r="P38" s="4"/>
      <c r="Q38" s="27"/>
      <c r="R38" s="4"/>
      <c r="S38" s="27"/>
      <c r="T38" s="30"/>
      <c r="U38" s="27"/>
      <c r="V38" s="4"/>
      <c r="W38" s="27"/>
    </row>
    <row r="39" spans="1:23" ht="18" thickBot="1">
      <c r="A39" s="19" t="s">
        <v>22</v>
      </c>
      <c r="B39" s="14"/>
      <c r="C39" s="43" t="s">
        <v>93</v>
      </c>
      <c r="D39" s="15"/>
      <c r="E39" s="31">
        <f>SUM(E26:E36)</f>
        <v>34354025</v>
      </c>
      <c r="F39" s="4"/>
      <c r="G39" s="31">
        <f>SUM(G26:G36)</f>
        <v>0</v>
      </c>
      <c r="H39" s="4"/>
      <c r="I39" s="31">
        <f>SUM(I26:I36)</f>
        <v>865379</v>
      </c>
      <c r="J39" s="4"/>
      <c r="K39" s="31">
        <f>SUM(K26:K36)</f>
        <v>5416</v>
      </c>
      <c r="L39" s="4"/>
      <c r="M39" s="31">
        <f>SUM(M26:M36)</f>
        <v>7761385</v>
      </c>
      <c r="N39" s="4"/>
      <c r="O39" s="31">
        <f>SUM(O26:O36)</f>
        <v>60508</v>
      </c>
      <c r="P39" s="4"/>
      <c r="Q39" s="31">
        <f>SUM(Q26:Q36)</f>
        <v>4533574</v>
      </c>
      <c r="R39" s="4"/>
      <c r="S39" s="31">
        <f>SUM(S26:S36)</f>
        <v>139272</v>
      </c>
      <c r="T39" s="4"/>
      <c r="U39" s="31">
        <f>SUM(U26:U36)</f>
        <v>1142299</v>
      </c>
      <c r="V39" s="4"/>
      <c r="W39" s="31">
        <f>SUM(W26:W36)</f>
        <v>48861858</v>
      </c>
    </row>
    <row r="40" ht="17.25" thickTop="1">
      <c r="A40" s="18"/>
    </row>
  </sheetData>
  <sheetProtection/>
  <mergeCells count="11">
    <mergeCell ref="S8:U8"/>
    <mergeCell ref="A1:W1"/>
    <mergeCell ref="A2:W2"/>
    <mergeCell ref="A4:W4"/>
    <mergeCell ref="A5:W5"/>
    <mergeCell ref="A3:W3"/>
    <mergeCell ref="S9:S10"/>
    <mergeCell ref="U9:U10"/>
    <mergeCell ref="I9:K9"/>
    <mergeCell ref="M9:Q9"/>
    <mergeCell ref="E7:U7"/>
  </mergeCells>
  <printOptions/>
  <pageMargins left="0.7480314960629921" right="0.7480314960629921" top="0.984251968503937" bottom="0.984251968503937" header="0.5118110236220472" footer="0.5118110236220472"/>
  <pageSetup fitToHeight="1"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A1:J78"/>
  <sheetViews>
    <sheetView zoomScale="85" zoomScaleNormal="85" zoomScaleSheetLayoutView="130" zoomScalePageLayoutView="0" workbookViewId="0" topLeftCell="A1">
      <selection activeCell="L21" sqref="L21"/>
    </sheetView>
  </sheetViews>
  <sheetFormatPr defaultColWidth="9.00390625" defaultRowHeight="16.5"/>
  <cols>
    <col min="1" max="1" width="9.25390625" style="75" customWidth="1"/>
    <col min="2" max="2" width="2.125" style="13" customWidth="1"/>
    <col min="3" max="3" width="53.75390625" style="13" customWidth="1"/>
    <col min="4" max="4" width="1.75390625" style="13" customWidth="1"/>
    <col min="5" max="5" width="14.125" style="13" customWidth="1"/>
    <col min="6" max="6" width="1.75390625" style="13" customWidth="1"/>
    <col min="7" max="7" width="14.125" style="13" customWidth="1"/>
    <col min="8" max="8" width="11.25390625" style="13" bestFit="1" customWidth="1"/>
    <col min="9" max="9" width="11.625" style="13" bestFit="1" customWidth="1"/>
    <col min="10" max="16384" width="9.00390625" style="13" customWidth="1"/>
  </cols>
  <sheetData>
    <row r="1" spans="1:7" ht="16.5">
      <c r="A1" s="130" t="s">
        <v>194</v>
      </c>
      <c r="B1" s="130"/>
      <c r="C1" s="130"/>
      <c r="D1" s="130"/>
      <c r="E1" s="130"/>
      <c r="F1" s="130"/>
      <c r="G1" s="130"/>
    </row>
    <row r="2" spans="1:7" ht="16.5">
      <c r="A2" s="130" t="s">
        <v>257</v>
      </c>
      <c r="B2" s="130"/>
      <c r="C2" s="130"/>
      <c r="D2" s="130"/>
      <c r="E2" s="130"/>
      <c r="F2" s="130"/>
      <c r="G2" s="130"/>
    </row>
    <row r="3" spans="1:7" ht="15.75">
      <c r="A3" s="131" t="s">
        <v>258</v>
      </c>
      <c r="B3" s="130"/>
      <c r="C3" s="130"/>
      <c r="D3" s="130"/>
      <c r="E3" s="130"/>
      <c r="F3" s="130"/>
      <c r="G3" s="130"/>
    </row>
    <row r="4" spans="1:7" ht="15.75">
      <c r="A4" s="130"/>
      <c r="B4" s="130"/>
      <c r="C4" s="130"/>
      <c r="D4" s="130"/>
      <c r="E4" s="130"/>
      <c r="F4" s="130"/>
      <c r="G4" s="130"/>
    </row>
    <row r="5" spans="1:7" ht="16.5">
      <c r="A5" s="129" t="s">
        <v>195</v>
      </c>
      <c r="B5" s="129"/>
      <c r="C5" s="129"/>
      <c r="D5" s="129"/>
      <c r="E5" s="129"/>
      <c r="F5" s="129"/>
      <c r="G5" s="129"/>
    </row>
    <row r="6" spans="1:7" ht="51" customHeight="1" thickBot="1">
      <c r="A6" s="45" t="s">
        <v>196</v>
      </c>
      <c r="B6" s="24"/>
      <c r="C6" s="45"/>
      <c r="D6" s="24"/>
      <c r="E6" s="38" t="s">
        <v>103</v>
      </c>
      <c r="F6" s="44"/>
      <c r="G6" s="38" t="s">
        <v>104</v>
      </c>
    </row>
    <row r="7" spans="1:10" ht="16.5">
      <c r="A7" s="24"/>
      <c r="B7" s="2"/>
      <c r="C7" s="2" t="s">
        <v>197</v>
      </c>
      <c r="D7" s="2"/>
      <c r="E7" s="97"/>
      <c r="F7" s="98"/>
      <c r="G7" s="97"/>
      <c r="H7" s="99"/>
      <c r="I7" s="99"/>
      <c r="J7" s="99"/>
    </row>
    <row r="8" spans="1:7" ht="16.5">
      <c r="A8" s="24" t="s">
        <v>25</v>
      </c>
      <c r="B8" s="2"/>
      <c r="C8" s="2" t="s">
        <v>198</v>
      </c>
      <c r="D8" s="2"/>
      <c r="E8" s="97">
        <v>3981712</v>
      </c>
      <c r="F8" s="98"/>
      <c r="G8" s="97">
        <v>4486683</v>
      </c>
    </row>
    <row r="9" spans="1:10" ht="16.5">
      <c r="A9" s="24" t="s">
        <v>26</v>
      </c>
      <c r="B9" s="2"/>
      <c r="C9" s="2" t="s">
        <v>199</v>
      </c>
      <c r="D9" s="2"/>
      <c r="E9" s="98"/>
      <c r="F9" s="98"/>
      <c r="G9" s="98"/>
      <c r="H9" s="100"/>
      <c r="I9" s="100"/>
      <c r="J9" s="99"/>
    </row>
    <row r="10" spans="1:10" ht="16.5">
      <c r="A10" s="24" t="s">
        <v>27</v>
      </c>
      <c r="B10" s="2"/>
      <c r="C10" s="2" t="s">
        <v>200</v>
      </c>
      <c r="D10" s="2"/>
      <c r="E10" s="101">
        <v>848582</v>
      </c>
      <c r="F10" s="98"/>
      <c r="G10" s="101">
        <v>1054993</v>
      </c>
      <c r="H10" s="100"/>
      <c r="I10" s="100"/>
      <c r="J10" s="99"/>
    </row>
    <row r="11" spans="1:10" ht="16.5">
      <c r="A11" s="24" t="s">
        <v>28</v>
      </c>
      <c r="B11" s="2"/>
      <c r="C11" s="2" t="s">
        <v>201</v>
      </c>
      <c r="D11" s="2"/>
      <c r="E11" s="101">
        <v>-222237</v>
      </c>
      <c r="F11" s="98"/>
      <c r="G11" s="101">
        <v>-1233036</v>
      </c>
      <c r="H11" s="100"/>
      <c r="I11" s="100"/>
      <c r="J11" s="99"/>
    </row>
    <row r="12" spans="1:10" ht="16.5">
      <c r="A12" s="24" t="s">
        <v>29</v>
      </c>
      <c r="B12" s="2"/>
      <c r="C12" s="2" t="s">
        <v>202</v>
      </c>
      <c r="D12" s="2"/>
      <c r="E12" s="101">
        <v>3539264</v>
      </c>
      <c r="F12" s="98"/>
      <c r="G12" s="101">
        <v>4333793</v>
      </c>
      <c r="H12" s="100"/>
      <c r="I12" s="100"/>
      <c r="J12" s="99"/>
    </row>
    <row r="13" spans="1:10" ht="16.5">
      <c r="A13" s="24" t="s">
        <v>30</v>
      </c>
      <c r="B13" s="2"/>
      <c r="C13" s="2" t="s">
        <v>203</v>
      </c>
      <c r="D13" s="2"/>
      <c r="E13" s="101">
        <v>-11437596</v>
      </c>
      <c r="F13" s="98"/>
      <c r="G13" s="101">
        <v>-12045072</v>
      </c>
      <c r="H13" s="100"/>
      <c r="I13" s="100"/>
      <c r="J13" s="99"/>
    </row>
    <row r="14" spans="1:10" ht="16.5">
      <c r="A14" s="24" t="s">
        <v>31</v>
      </c>
      <c r="B14" s="2"/>
      <c r="C14" s="2" t="s">
        <v>204</v>
      </c>
      <c r="D14" s="2"/>
      <c r="E14" s="101">
        <v>-141537</v>
      </c>
      <c r="F14" s="98"/>
      <c r="G14" s="101">
        <v>-76793</v>
      </c>
      <c r="H14" s="100"/>
      <c r="I14" s="100"/>
      <c r="J14" s="99"/>
    </row>
    <row r="15" spans="1:10" ht="16.5">
      <c r="A15" s="24" t="s">
        <v>70</v>
      </c>
      <c r="B15" s="2"/>
      <c r="C15" s="2" t="s">
        <v>205</v>
      </c>
      <c r="D15" s="2"/>
      <c r="E15" s="101">
        <v>-51893</v>
      </c>
      <c r="F15" s="98"/>
      <c r="G15" s="101">
        <v>21693</v>
      </c>
      <c r="H15" s="100"/>
      <c r="I15" s="100"/>
      <c r="J15" s="99"/>
    </row>
    <row r="16" spans="1:10" ht="16.5">
      <c r="A16" s="24" t="s">
        <v>32</v>
      </c>
      <c r="B16" s="2"/>
      <c r="C16" s="2" t="s">
        <v>206</v>
      </c>
      <c r="D16" s="2"/>
      <c r="E16" s="101">
        <v>250965</v>
      </c>
      <c r="F16" s="98"/>
      <c r="G16" s="101">
        <v>232877</v>
      </c>
      <c r="H16" s="100"/>
      <c r="I16" s="100"/>
      <c r="J16" s="99"/>
    </row>
    <row r="17" spans="1:10" ht="16.5">
      <c r="A17" s="24" t="s">
        <v>33</v>
      </c>
      <c r="B17" s="2"/>
      <c r="C17" s="2" t="s">
        <v>207</v>
      </c>
      <c r="D17" s="2"/>
      <c r="E17" s="101">
        <v>81221</v>
      </c>
      <c r="F17" s="98"/>
      <c r="G17" s="101">
        <v>95990</v>
      </c>
      <c r="J17" s="99"/>
    </row>
    <row r="18" spans="1:8" ht="16.5">
      <c r="A18" s="24" t="s">
        <v>71</v>
      </c>
      <c r="B18" s="2"/>
      <c r="C18" s="2" t="s">
        <v>208</v>
      </c>
      <c r="D18" s="2"/>
      <c r="E18" s="101">
        <v>431</v>
      </c>
      <c r="F18" s="98"/>
      <c r="G18" s="101">
        <v>159</v>
      </c>
      <c r="H18" s="100"/>
    </row>
    <row r="19" spans="1:10" ht="16.5">
      <c r="A19" s="24" t="s">
        <v>95</v>
      </c>
      <c r="B19" s="2"/>
      <c r="C19" s="2" t="s">
        <v>209</v>
      </c>
      <c r="D19" s="2"/>
      <c r="E19" s="101">
        <v>-16510</v>
      </c>
      <c r="F19" s="98"/>
      <c r="G19" s="101" t="s">
        <v>1</v>
      </c>
      <c r="H19" s="100"/>
      <c r="I19" s="100"/>
      <c r="J19" s="99"/>
    </row>
    <row r="20" spans="1:10" ht="16.5">
      <c r="A20" s="24"/>
      <c r="B20" s="2"/>
      <c r="C20" s="2" t="s">
        <v>210</v>
      </c>
      <c r="D20" s="2"/>
      <c r="E20" s="102"/>
      <c r="F20" s="103"/>
      <c r="G20" s="102"/>
      <c r="H20" s="100"/>
      <c r="I20" s="100"/>
      <c r="J20" s="99"/>
    </row>
    <row r="21" spans="1:10" ht="16.5">
      <c r="A21" s="24" t="s">
        <v>34</v>
      </c>
      <c r="B21" s="2"/>
      <c r="C21" s="2" t="s">
        <v>211</v>
      </c>
      <c r="D21" s="2"/>
      <c r="E21" s="102">
        <v>31002</v>
      </c>
      <c r="F21" s="103"/>
      <c r="G21" s="102">
        <v>-631078</v>
      </c>
      <c r="H21" s="100"/>
      <c r="I21" s="100"/>
      <c r="J21" s="99"/>
    </row>
    <row r="22" spans="1:10" ht="16.5">
      <c r="A22" s="24" t="s">
        <v>35</v>
      </c>
      <c r="B22" s="2"/>
      <c r="C22" s="2" t="s">
        <v>212</v>
      </c>
      <c r="D22" s="2"/>
      <c r="E22" s="102">
        <v>-9408185</v>
      </c>
      <c r="F22" s="103"/>
      <c r="G22" s="102">
        <v>594391</v>
      </c>
      <c r="H22" s="100"/>
      <c r="I22" s="100"/>
      <c r="J22" s="99"/>
    </row>
    <row r="23" spans="1:10" ht="16.5">
      <c r="A23" s="24" t="s">
        <v>36</v>
      </c>
      <c r="B23" s="2"/>
      <c r="C23" s="2" t="s">
        <v>213</v>
      </c>
      <c r="D23" s="2"/>
      <c r="E23" s="102">
        <v>600002</v>
      </c>
      <c r="F23" s="103"/>
      <c r="G23" s="102">
        <v>1091726</v>
      </c>
      <c r="H23" s="100"/>
      <c r="I23" s="100"/>
      <c r="J23" s="99"/>
    </row>
    <row r="24" spans="1:10" ht="16.5">
      <c r="A24" s="24" t="s">
        <v>37</v>
      </c>
      <c r="B24" s="2"/>
      <c r="C24" s="2" t="s">
        <v>214</v>
      </c>
      <c r="D24" s="2"/>
      <c r="E24" s="102">
        <v>-7243326</v>
      </c>
      <c r="F24" s="103"/>
      <c r="G24" s="102">
        <v>-12159175</v>
      </c>
      <c r="H24" s="100"/>
      <c r="I24" s="100"/>
      <c r="J24" s="99"/>
    </row>
    <row r="25" spans="1:10" ht="16.5">
      <c r="A25" s="24" t="s">
        <v>38</v>
      </c>
      <c r="B25" s="2"/>
      <c r="C25" s="2" t="s">
        <v>215</v>
      </c>
      <c r="D25" s="2"/>
      <c r="E25" s="102">
        <v>-92637</v>
      </c>
      <c r="F25" s="103"/>
      <c r="G25" s="102">
        <v>-108599</v>
      </c>
      <c r="H25" s="100"/>
      <c r="I25" s="100"/>
      <c r="J25" s="99"/>
    </row>
    <row r="26" spans="1:10" ht="16.5">
      <c r="A26" s="24" t="s">
        <v>39</v>
      </c>
      <c r="B26" s="2"/>
      <c r="C26" s="2" t="s">
        <v>216</v>
      </c>
      <c r="D26" s="2"/>
      <c r="E26" s="102">
        <v>-3389115</v>
      </c>
      <c r="F26" s="103"/>
      <c r="G26" s="102">
        <v>-2462958</v>
      </c>
      <c r="H26" s="100"/>
      <c r="I26" s="100"/>
      <c r="J26" s="99"/>
    </row>
    <row r="27" spans="1:10" ht="16.5">
      <c r="A27" s="24" t="s">
        <v>40</v>
      </c>
      <c r="B27" s="2"/>
      <c r="C27" s="2" t="s">
        <v>217</v>
      </c>
      <c r="D27" s="2"/>
      <c r="E27" s="102">
        <v>-1828486</v>
      </c>
      <c r="F27" s="103"/>
      <c r="G27" s="102">
        <v>1262808</v>
      </c>
      <c r="H27" s="100"/>
      <c r="I27" s="100"/>
      <c r="J27" s="99"/>
    </row>
    <row r="28" spans="1:10" ht="16.5">
      <c r="A28" s="24" t="s">
        <v>41</v>
      </c>
      <c r="B28" s="2"/>
      <c r="C28" s="2" t="s">
        <v>218</v>
      </c>
      <c r="D28" s="2"/>
      <c r="E28" s="102">
        <v>-971234</v>
      </c>
      <c r="F28" s="103"/>
      <c r="G28" s="102">
        <v>3829393</v>
      </c>
      <c r="H28" s="100"/>
      <c r="J28" s="99"/>
    </row>
    <row r="29" spans="1:10" ht="16.5">
      <c r="A29" s="24" t="s">
        <v>42</v>
      </c>
      <c r="B29" s="2"/>
      <c r="C29" s="2" t="s">
        <v>219</v>
      </c>
      <c r="D29" s="2"/>
      <c r="E29" s="102">
        <v>-18198996</v>
      </c>
      <c r="F29" s="103"/>
      <c r="G29" s="102">
        <v>27433987</v>
      </c>
      <c r="H29" s="100"/>
      <c r="I29" s="100"/>
      <c r="J29" s="99"/>
    </row>
    <row r="30" spans="1:10" ht="16.5">
      <c r="A30" s="24" t="s">
        <v>43</v>
      </c>
      <c r="B30" s="2"/>
      <c r="C30" s="2" t="s">
        <v>220</v>
      </c>
      <c r="D30" s="2"/>
      <c r="E30" s="102">
        <v>-850858</v>
      </c>
      <c r="F30" s="98"/>
      <c r="G30" s="102">
        <v>3242</v>
      </c>
      <c r="H30" s="100"/>
      <c r="I30" s="100"/>
      <c r="J30" s="99"/>
    </row>
    <row r="31" spans="1:10" ht="16.5">
      <c r="A31" s="24" t="s">
        <v>44</v>
      </c>
      <c r="B31" s="2"/>
      <c r="C31" s="2" t="s">
        <v>221</v>
      </c>
      <c r="D31" s="2"/>
      <c r="E31" s="104">
        <v>-108490</v>
      </c>
      <c r="F31" s="98"/>
      <c r="G31" s="104">
        <v>-343540</v>
      </c>
      <c r="H31" s="100"/>
      <c r="I31" s="100"/>
      <c r="J31" s="99"/>
    </row>
    <row r="32" spans="1:10" ht="16.5">
      <c r="A32" s="24" t="s">
        <v>45</v>
      </c>
      <c r="B32" s="2"/>
      <c r="C32" s="2" t="s">
        <v>222</v>
      </c>
      <c r="D32" s="2"/>
      <c r="E32" s="102">
        <f>SUM(E8:E31)</f>
        <v>-44627921</v>
      </c>
      <c r="F32" s="103"/>
      <c r="G32" s="102">
        <f>SUM(G8:G31)</f>
        <v>15381484</v>
      </c>
      <c r="H32" s="100"/>
      <c r="I32" s="100"/>
      <c r="J32" s="99"/>
    </row>
    <row r="33" spans="1:7" ht="16.5">
      <c r="A33" s="24" t="s">
        <v>46</v>
      </c>
      <c r="B33" s="2"/>
      <c r="C33" s="2" t="s">
        <v>223</v>
      </c>
      <c r="D33" s="2"/>
      <c r="E33" s="101">
        <v>11367612</v>
      </c>
      <c r="F33" s="98"/>
      <c r="G33" s="101">
        <v>12266771</v>
      </c>
    </row>
    <row r="34" spans="1:7" ht="16.5">
      <c r="A34" s="24" t="s">
        <v>47</v>
      </c>
      <c r="B34" s="2"/>
      <c r="C34" s="2" t="s">
        <v>224</v>
      </c>
      <c r="D34" s="2"/>
      <c r="E34" s="102">
        <v>270331</v>
      </c>
      <c r="F34" s="103"/>
      <c r="G34" s="102">
        <v>76793</v>
      </c>
    </row>
    <row r="35" spans="1:7" ht="16.5">
      <c r="A35" s="24" t="s">
        <v>48</v>
      </c>
      <c r="B35" s="2"/>
      <c r="C35" s="2" t="s">
        <v>225</v>
      </c>
      <c r="D35" s="2"/>
      <c r="E35" s="101">
        <v>-3407977</v>
      </c>
      <c r="F35" s="98"/>
      <c r="G35" s="101">
        <v>-4087914</v>
      </c>
    </row>
    <row r="36" spans="1:7" ht="16.5">
      <c r="A36" s="24" t="s">
        <v>49</v>
      </c>
      <c r="B36" s="105"/>
      <c r="C36" s="105" t="s">
        <v>226</v>
      </c>
      <c r="D36" s="105"/>
      <c r="E36" s="101">
        <v>-138997</v>
      </c>
      <c r="F36" s="98"/>
      <c r="G36" s="101">
        <v>-155738</v>
      </c>
    </row>
    <row r="37" spans="1:7" ht="16.5">
      <c r="A37" s="24" t="s">
        <v>50</v>
      </c>
      <c r="B37" s="105"/>
      <c r="C37" s="105" t="s">
        <v>227</v>
      </c>
      <c r="D37" s="105"/>
      <c r="E37" s="106">
        <f>SUM(E32:E36)</f>
        <v>-36536952</v>
      </c>
      <c r="F37" s="98"/>
      <c r="G37" s="106">
        <f>SUM(G32:G36)</f>
        <v>23481396</v>
      </c>
    </row>
    <row r="38" spans="1:7" ht="15.75">
      <c r="A38" s="24"/>
      <c r="B38" s="2"/>
      <c r="C38" s="2"/>
      <c r="D38" s="2"/>
      <c r="E38" s="102"/>
      <c r="F38" s="98"/>
      <c r="G38" s="102"/>
    </row>
    <row r="39" spans="1:7" ht="16.5">
      <c r="A39" s="24"/>
      <c r="B39" s="2"/>
      <c r="C39" s="2" t="s">
        <v>228</v>
      </c>
      <c r="D39" s="2"/>
      <c r="E39" s="101"/>
      <c r="F39" s="98"/>
      <c r="G39" s="101"/>
    </row>
    <row r="40" spans="1:10" ht="16.5">
      <c r="A40" s="24" t="s">
        <v>51</v>
      </c>
      <c r="B40" s="2"/>
      <c r="C40" s="2" t="s">
        <v>229</v>
      </c>
      <c r="D40" s="2"/>
      <c r="E40" s="101">
        <v>-5753043</v>
      </c>
      <c r="F40" s="98"/>
      <c r="G40" s="101">
        <v>-2887493</v>
      </c>
      <c r="H40" s="100"/>
      <c r="I40" s="100"/>
      <c r="J40" s="99"/>
    </row>
    <row r="41" spans="1:10" ht="16.5">
      <c r="A41" s="24" t="s">
        <v>52</v>
      </c>
      <c r="B41" s="2"/>
      <c r="C41" s="2" t="s">
        <v>230</v>
      </c>
      <c r="D41" s="2"/>
      <c r="E41" s="101">
        <v>2656603</v>
      </c>
      <c r="F41" s="98"/>
      <c r="G41" s="101">
        <v>8667669</v>
      </c>
      <c r="H41" s="100"/>
      <c r="I41" s="100"/>
      <c r="J41" s="99"/>
    </row>
    <row r="42" spans="1:10" ht="16.5">
      <c r="A42" s="24" t="s">
        <v>53</v>
      </c>
      <c r="B42" s="2"/>
      <c r="C42" s="2" t="s">
        <v>231</v>
      </c>
      <c r="D42" s="2"/>
      <c r="E42" s="101">
        <v>-21174092</v>
      </c>
      <c r="F42" s="98"/>
      <c r="G42" s="101" t="s">
        <v>1</v>
      </c>
      <c r="H42" s="100"/>
      <c r="J42" s="99"/>
    </row>
    <row r="43" spans="1:10" ht="16.5">
      <c r="A43" s="24" t="s">
        <v>96</v>
      </c>
      <c r="B43" s="2"/>
      <c r="C43" s="2" t="s">
        <v>232</v>
      </c>
      <c r="D43" s="2"/>
      <c r="E43" s="101">
        <v>700761</v>
      </c>
      <c r="F43" s="98"/>
      <c r="G43" s="101" t="s">
        <v>1</v>
      </c>
      <c r="I43" s="100"/>
      <c r="J43" s="99"/>
    </row>
    <row r="44" spans="1:10" ht="16.5">
      <c r="A44" s="24" t="s">
        <v>72</v>
      </c>
      <c r="B44" s="2"/>
      <c r="C44" s="2" t="s">
        <v>233</v>
      </c>
      <c r="D44" s="2"/>
      <c r="E44" s="101" t="s">
        <v>1</v>
      </c>
      <c r="F44" s="98"/>
      <c r="G44" s="101">
        <v>574932</v>
      </c>
      <c r="I44" s="100"/>
      <c r="J44" s="99"/>
    </row>
    <row r="45" spans="1:10" ht="16.5">
      <c r="A45" s="107" t="s">
        <v>73</v>
      </c>
      <c r="B45" s="108"/>
      <c r="C45" s="108" t="s">
        <v>234</v>
      </c>
      <c r="D45" s="108"/>
      <c r="E45" s="109" t="s">
        <v>1</v>
      </c>
      <c r="F45" s="110"/>
      <c r="G45" s="109">
        <v>-12443579</v>
      </c>
      <c r="H45" s="100"/>
      <c r="I45" s="100"/>
      <c r="J45" s="99"/>
    </row>
    <row r="46" spans="1:10" ht="16.5">
      <c r="A46" s="107" t="s">
        <v>74</v>
      </c>
      <c r="B46" s="108"/>
      <c r="C46" s="108" t="s">
        <v>235</v>
      </c>
      <c r="D46" s="108"/>
      <c r="E46" s="109">
        <v>4258812</v>
      </c>
      <c r="F46" s="110"/>
      <c r="G46" s="109">
        <v>2672080</v>
      </c>
      <c r="I46" s="100"/>
      <c r="J46" s="99"/>
    </row>
    <row r="47" spans="1:10" ht="16.5">
      <c r="A47" s="24" t="s">
        <v>76</v>
      </c>
      <c r="B47" s="2"/>
      <c r="C47" s="2" t="s">
        <v>236</v>
      </c>
      <c r="D47" s="2"/>
      <c r="E47" s="101" t="s">
        <v>1</v>
      </c>
      <c r="F47" s="98"/>
      <c r="G47" s="101">
        <v>-1511</v>
      </c>
      <c r="H47" s="100"/>
      <c r="I47" s="100"/>
      <c r="J47" s="99"/>
    </row>
    <row r="48" spans="1:10" ht="16.5">
      <c r="A48" s="24" t="s">
        <v>54</v>
      </c>
      <c r="B48" s="2"/>
      <c r="C48" s="2" t="s">
        <v>237</v>
      </c>
      <c r="D48" s="2"/>
      <c r="E48" s="101">
        <v>-38752</v>
      </c>
      <c r="F48" s="98"/>
      <c r="G48" s="101" t="s">
        <v>1</v>
      </c>
      <c r="H48" s="100"/>
      <c r="I48" s="100"/>
      <c r="J48" s="99"/>
    </row>
    <row r="49" spans="1:10" ht="16.5">
      <c r="A49" s="24" t="s">
        <v>75</v>
      </c>
      <c r="B49" s="2"/>
      <c r="C49" s="2" t="s">
        <v>238</v>
      </c>
      <c r="D49" s="2"/>
      <c r="E49" s="101" t="s">
        <v>1</v>
      </c>
      <c r="F49" s="98"/>
      <c r="G49" s="101">
        <v>42222</v>
      </c>
      <c r="H49" s="100"/>
      <c r="I49" s="100"/>
      <c r="J49" s="99"/>
    </row>
    <row r="50" spans="1:10" ht="16.5">
      <c r="A50" s="24" t="s">
        <v>55</v>
      </c>
      <c r="B50" s="2"/>
      <c r="C50" s="2" t="s">
        <v>239</v>
      </c>
      <c r="D50" s="2"/>
      <c r="E50" s="101">
        <v>-255204</v>
      </c>
      <c r="F50" s="98"/>
      <c r="G50" s="101">
        <v>-147590</v>
      </c>
      <c r="H50" s="100"/>
      <c r="I50" s="100"/>
      <c r="J50" s="99"/>
    </row>
    <row r="51" spans="1:10" ht="16.5">
      <c r="A51" s="24" t="s">
        <v>56</v>
      </c>
      <c r="B51" s="2"/>
      <c r="C51" s="2" t="s">
        <v>240</v>
      </c>
      <c r="D51" s="2"/>
      <c r="E51" s="101">
        <v>-36538</v>
      </c>
      <c r="F51" s="98"/>
      <c r="G51" s="101">
        <v>-17941</v>
      </c>
      <c r="H51" s="100"/>
      <c r="I51" s="100"/>
      <c r="J51" s="99"/>
    </row>
    <row r="52" spans="1:9" ht="16.5">
      <c r="A52" s="24" t="s">
        <v>57</v>
      </c>
      <c r="B52" s="2"/>
      <c r="C52" s="2" t="s">
        <v>241</v>
      </c>
      <c r="D52" s="2"/>
      <c r="E52" s="101">
        <v>2457</v>
      </c>
      <c r="F52" s="98"/>
      <c r="G52" s="101">
        <v>54</v>
      </c>
      <c r="H52" s="100"/>
      <c r="I52" s="100"/>
    </row>
    <row r="53" spans="1:7" ht="16.5">
      <c r="A53" s="24" t="s">
        <v>97</v>
      </c>
      <c r="B53" s="2"/>
      <c r="C53" s="2" t="s">
        <v>242</v>
      </c>
      <c r="D53" s="2"/>
      <c r="E53" s="101">
        <v>58603</v>
      </c>
      <c r="F53" s="98"/>
      <c r="G53" s="101" t="s">
        <v>1</v>
      </c>
    </row>
    <row r="54" spans="1:7" ht="16.5">
      <c r="A54" s="24" t="s">
        <v>98</v>
      </c>
      <c r="B54" s="2"/>
      <c r="C54" s="108" t="s">
        <v>243</v>
      </c>
      <c r="D54" s="2"/>
      <c r="E54" s="101">
        <v>7838361</v>
      </c>
      <c r="F54" s="98"/>
      <c r="G54" s="101">
        <v>-3788550</v>
      </c>
    </row>
    <row r="55" spans="1:7" ht="16.5">
      <c r="A55" s="24" t="s">
        <v>58</v>
      </c>
      <c r="B55" s="2"/>
      <c r="C55" s="108" t="s">
        <v>244</v>
      </c>
      <c r="D55" s="2"/>
      <c r="E55" s="106">
        <f>SUM(E40:E54)</f>
        <v>-11742032</v>
      </c>
      <c r="F55" s="98"/>
      <c r="G55" s="106">
        <f>SUM(G40:G54)</f>
        <v>-7329707</v>
      </c>
    </row>
    <row r="56" spans="1:7" ht="15.75">
      <c r="A56" s="24"/>
      <c r="B56" s="2"/>
      <c r="C56" s="2"/>
      <c r="D56" s="2"/>
      <c r="E56" s="102"/>
      <c r="F56" s="98"/>
      <c r="G56" s="102"/>
    </row>
    <row r="57" spans="1:7" ht="16.5">
      <c r="A57" s="24"/>
      <c r="B57" s="2"/>
      <c r="C57" s="2" t="s">
        <v>245</v>
      </c>
      <c r="D57" s="2"/>
      <c r="E57" s="101"/>
      <c r="F57" s="98"/>
      <c r="G57" s="101"/>
    </row>
    <row r="58" spans="1:7" ht="16.5">
      <c r="A58" s="24" t="s">
        <v>77</v>
      </c>
      <c r="B58" s="2"/>
      <c r="C58" s="2" t="s">
        <v>246</v>
      </c>
      <c r="D58" s="2"/>
      <c r="E58" s="101">
        <v>3000000</v>
      </c>
      <c r="F58" s="98"/>
      <c r="G58" s="101" t="s">
        <v>1</v>
      </c>
    </row>
    <row r="59" spans="1:7" ht="16.5">
      <c r="A59" s="24" t="s">
        <v>79</v>
      </c>
      <c r="B59" s="2"/>
      <c r="C59" s="2" t="s">
        <v>247</v>
      </c>
      <c r="D59" s="2"/>
      <c r="E59" s="101">
        <v>350501</v>
      </c>
      <c r="F59" s="98"/>
      <c r="G59" s="101">
        <v>10541</v>
      </c>
    </row>
    <row r="60" spans="1:7" ht="16.5">
      <c r="A60" s="24" t="s">
        <v>78</v>
      </c>
      <c r="B60" s="2"/>
      <c r="C60" s="2" t="s">
        <v>248</v>
      </c>
      <c r="D60" s="2"/>
      <c r="E60" s="101">
        <v>109543</v>
      </c>
      <c r="F60" s="98"/>
      <c r="G60" s="101">
        <v>-71333</v>
      </c>
    </row>
    <row r="61" spans="1:7" ht="16.5">
      <c r="A61" s="24" t="s">
        <v>80</v>
      </c>
      <c r="B61" s="2"/>
      <c r="C61" s="2" t="s">
        <v>249</v>
      </c>
      <c r="D61" s="2"/>
      <c r="E61" s="101">
        <v>-500000</v>
      </c>
      <c r="F61" s="98"/>
      <c r="G61" s="101">
        <v>-500000</v>
      </c>
    </row>
    <row r="62" spans="1:7" ht="16.5">
      <c r="A62" s="24"/>
      <c r="B62" s="2"/>
      <c r="C62" s="2" t="s">
        <v>250</v>
      </c>
      <c r="D62" s="2"/>
      <c r="E62" s="106">
        <f>SUM(E58:E61)</f>
        <v>2960044</v>
      </c>
      <c r="F62" s="98"/>
      <c r="G62" s="106">
        <f>SUM(G58:G61)</f>
        <v>-560792</v>
      </c>
    </row>
    <row r="63" spans="1:7" ht="15.75">
      <c r="A63" s="24"/>
      <c r="B63" s="2"/>
      <c r="C63" s="2"/>
      <c r="D63" s="2"/>
      <c r="E63" s="101"/>
      <c r="F63" s="98"/>
      <c r="G63" s="101"/>
    </row>
    <row r="64" spans="1:7" ht="16.5">
      <c r="A64" s="24" t="s">
        <v>59</v>
      </c>
      <c r="B64" s="2"/>
      <c r="C64" s="2" t="s">
        <v>251</v>
      </c>
      <c r="D64" s="2"/>
      <c r="E64" s="104">
        <v>1330063</v>
      </c>
      <c r="F64" s="98"/>
      <c r="G64" s="104">
        <v>-597016</v>
      </c>
    </row>
    <row r="65" spans="1:7" ht="15.75">
      <c r="A65" s="24"/>
      <c r="B65" s="2"/>
      <c r="C65" s="2"/>
      <c r="D65" s="2"/>
      <c r="E65" s="101"/>
      <c r="F65" s="98"/>
      <c r="G65" s="101"/>
    </row>
    <row r="66" spans="1:7" ht="16.5">
      <c r="A66" s="24" t="s">
        <v>60</v>
      </c>
      <c r="B66" s="2"/>
      <c r="C66" s="2" t="s">
        <v>252</v>
      </c>
      <c r="D66" s="2"/>
      <c r="E66" s="102">
        <f>E37+E55+E62+E64</f>
        <v>-43988877</v>
      </c>
      <c r="F66" s="98"/>
      <c r="G66" s="102">
        <f>G37+G55+G62+G64</f>
        <v>14993881</v>
      </c>
    </row>
    <row r="67" spans="1:7" ht="15.75">
      <c r="A67" s="24"/>
      <c r="B67" s="2"/>
      <c r="C67" s="2"/>
      <c r="D67" s="2"/>
      <c r="E67" s="101"/>
      <c r="F67" s="98"/>
      <c r="G67" s="101"/>
    </row>
    <row r="68" spans="1:7" ht="16.5">
      <c r="A68" s="24" t="s">
        <v>61</v>
      </c>
      <c r="B68" s="2"/>
      <c r="C68" s="2" t="s">
        <v>253</v>
      </c>
      <c r="D68" s="2"/>
      <c r="E68" s="102">
        <v>147894273</v>
      </c>
      <c r="F68" s="98"/>
      <c r="G68" s="102">
        <v>124097498</v>
      </c>
    </row>
    <row r="69" spans="1:7" ht="15.75">
      <c r="A69" s="24"/>
      <c r="B69" s="2"/>
      <c r="C69" s="2"/>
      <c r="D69" s="2"/>
      <c r="E69" s="101"/>
      <c r="F69" s="98"/>
      <c r="G69" s="101"/>
    </row>
    <row r="70" spans="1:7" ht="17.25" thickBot="1">
      <c r="A70" s="24" t="s">
        <v>62</v>
      </c>
      <c r="B70" s="2"/>
      <c r="C70" s="2" t="s">
        <v>254</v>
      </c>
      <c r="D70" s="2"/>
      <c r="E70" s="111">
        <f>SUM(E66:E69)</f>
        <v>103905396</v>
      </c>
      <c r="F70" s="98"/>
      <c r="G70" s="111">
        <f>SUM(G66:G69)</f>
        <v>139091379</v>
      </c>
    </row>
    <row r="71" ht="16.5" thickTop="1"/>
    <row r="72" spans="1:3" ht="15.75">
      <c r="A72" s="127" t="s">
        <v>270</v>
      </c>
      <c r="B72" s="128"/>
      <c r="C72" s="128"/>
    </row>
    <row r="73" spans="1:7" ht="17.25" thickBot="1">
      <c r="A73" s="45" t="s">
        <v>196</v>
      </c>
      <c r="E73" s="38" t="s">
        <v>101</v>
      </c>
      <c r="G73" s="38" t="s">
        <v>102</v>
      </c>
    </row>
    <row r="74" spans="1:7" ht="16.5">
      <c r="A74" s="75" t="s">
        <v>99</v>
      </c>
      <c r="C74" s="2" t="s">
        <v>255</v>
      </c>
      <c r="E74" s="97">
        <v>15512481</v>
      </c>
      <c r="F74" s="98"/>
      <c r="G74" s="97">
        <v>20818413</v>
      </c>
    </row>
    <row r="76" spans="1:7" ht="33">
      <c r="A76" s="112" t="s">
        <v>100</v>
      </c>
      <c r="C76" s="2" t="s">
        <v>256</v>
      </c>
      <c r="E76" s="102">
        <v>88392915</v>
      </c>
      <c r="G76" s="102">
        <v>118272966</v>
      </c>
    </row>
    <row r="77" spans="1:7" ht="15.75">
      <c r="A77" s="112"/>
      <c r="C77" s="2"/>
      <c r="E77" s="102"/>
      <c r="G77" s="102"/>
    </row>
    <row r="78" spans="1:7" ht="17.25" thickBot="1">
      <c r="A78" s="75" t="s">
        <v>62</v>
      </c>
      <c r="C78" s="2" t="s">
        <v>254</v>
      </c>
      <c r="E78" s="111">
        <f>SUM(E74:E77)</f>
        <v>103905396</v>
      </c>
      <c r="G78" s="111">
        <f>SUM(G74:G77)</f>
        <v>139091379</v>
      </c>
    </row>
    <row r="79" ht="16.5" thickTop="1"/>
  </sheetData>
  <sheetProtection/>
  <mergeCells count="6">
    <mergeCell ref="A72:C72"/>
    <mergeCell ref="A5:G5"/>
    <mergeCell ref="A1:G1"/>
    <mergeCell ref="A2:G2"/>
    <mergeCell ref="A3:G3"/>
    <mergeCell ref="A4:G4"/>
  </mergeCells>
  <printOptions/>
  <pageMargins left="0.75" right="0.75" top="1" bottom="1" header="0.5" footer="0.5"/>
  <pageSetup horizontalDpi="600" verticalDpi="600" orientation="portrait" paperSize="9" scale="89"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財會部  蔡佩君</dc:creator>
  <cp:keywords/>
  <dc:description/>
  <cp:lastModifiedBy>林宛慧</cp:lastModifiedBy>
  <cp:lastPrinted>2016-11-09T08:20:22Z</cp:lastPrinted>
  <dcterms:created xsi:type="dcterms:W3CDTF">1997-01-14T01:50:29Z</dcterms:created>
  <dcterms:modified xsi:type="dcterms:W3CDTF">2016-11-30T06:31:27Z</dcterms:modified>
  <cp:category/>
  <cp:version/>
  <cp:contentType/>
  <cp:contentStatus/>
</cp:coreProperties>
</file>